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24226"/>
  <mc:AlternateContent xmlns:mc="http://schemas.openxmlformats.org/markup-compatibility/2006">
    <mc:Choice Requires="x15">
      <x15ac:absPath xmlns:x15ac="http://schemas.microsoft.com/office/spreadsheetml/2010/11/ac" url="Y:\F-PRO-NTP\Non-Technical Purchases\RFPs\RFP 2023\Building Maintenance Outsourcing RFT\Documents senf to Suppliers\"/>
    </mc:Choice>
  </mc:AlternateContent>
  <xr:revisionPtr revIDLastSave="0" documentId="13_ncr:1_{BD915156-A7F7-4BE9-9650-2536B971FF90}" xr6:coauthVersionLast="47" xr6:coauthVersionMax="47" xr10:uidLastSave="{00000000-0000-0000-0000-000000000000}"/>
  <bookViews>
    <workbookView xWindow="-120" yWindow="-120" windowWidth="29040" windowHeight="15840" activeTab="1" xr2:uid="{00000000-000D-0000-FFFF-FFFF00000000}"/>
  </bookViews>
  <sheets>
    <sheet name="grade of compliance range" sheetId="2" r:id="rId1"/>
    <sheet name="Technical weight" sheetId="1" r:id="rId2"/>
    <sheet name="Commercial Weight" sheetId="3" r:id="rId3"/>
  </sheets>
  <definedNames>
    <definedName name="_xlnm.Print_Area" localSheetId="0">'grade of compliance range'!$A$1:$M$13</definedName>
    <definedName name="_xlnm.Print_Area" localSheetId="1">'Technical weight'!$A$1:$L$395</definedName>
    <definedName name="_xlnm.Print_Titles" localSheetId="1">'Technical 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3" l="1"/>
  <c r="D375" i="1"/>
  <c r="D36" i="1"/>
  <c r="D379" i="1"/>
  <c r="D368" i="1"/>
  <c r="D309" i="1"/>
  <c r="D296" i="1"/>
  <c r="D260" i="1"/>
  <c r="D200" i="1"/>
  <c r="D175" i="1"/>
  <c r="D137" i="1"/>
  <c r="D54" i="1"/>
  <c r="D40" i="1"/>
  <c r="D33" i="1"/>
  <c r="D52" i="1" l="1"/>
  <c r="D9" i="1"/>
  <c r="D384" i="1" s="1"/>
  <c r="G383" i="1" l="1"/>
  <c r="L383" i="1"/>
  <c r="H383" i="1" l="1"/>
  <c r="K383" i="1"/>
  <c r="I383" i="1"/>
  <c r="J38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s>
  <commentList>
    <comment ref="F8" authorId="0" shapeId="0" xr:uid="{00000000-0006-0000-0100-000001000000}">
      <text>
        <r>
          <rPr>
            <b/>
            <sz val="8"/>
            <color indexed="81"/>
            <rFont val="Tahoma"/>
            <family val="2"/>
          </rPr>
          <t>Entity (Department/ Unit) that identified the requirement and that will be responsible for its evaluation.</t>
        </r>
      </text>
    </comment>
  </commentList>
</comments>
</file>

<file path=xl/sharedStrings.xml><?xml version="1.0" encoding="utf-8"?>
<sst xmlns="http://schemas.openxmlformats.org/spreadsheetml/2006/main" count="593" uniqueCount="444">
  <si>
    <t>Article</t>
  </si>
  <si>
    <t>Weight</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</si>
  <si>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</si>
  <si>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</si>
  <si>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</si>
  <si>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</si>
  <si>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</si>
  <si>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</si>
  <si>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</si>
  <si>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</si>
  <si>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</si>
  <si>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</si>
  <si>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</si>
  <si>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</si>
  <si>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</si>
  <si>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</si>
  <si>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</si>
  <si>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</si>
  <si>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</si>
  <si>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</si>
  <si>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</si>
  <si>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</si>
  <si>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</si>
  <si>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</si>
  <si>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</si>
  <si>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</si>
  <si>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</si>
  <si>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</si>
  <si>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</si>
  <si>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2.0</t>
  </si>
  <si>
    <t>SF-CF-87</t>
  </si>
  <si>
    <t>General Qualifications:</t>
  </si>
  <si>
    <t>Delivery Penalty</t>
  </si>
  <si>
    <t>Article 9</t>
  </si>
  <si>
    <t>Article 10</t>
  </si>
  <si>
    <t xml:space="preserve">Technical Specifications </t>
  </si>
  <si>
    <t>Article 11</t>
  </si>
  <si>
    <t>Health, Safety and environmental Specifications</t>
  </si>
  <si>
    <t>Bidder shall state the safety measures being followed by personnel performing the work on Alfa’s sites (ISO45001 certification, specific best practices, etc…)</t>
  </si>
  <si>
    <t>The Building Maintenance Outsourcing company shall be subject to notification and penalty as specified in clause 10.13 when the latter fails to reach specified performance levels required by MIC1.</t>
  </si>
  <si>
    <t>The Bidder shall submit the following documentations joined to the RFT technical response (Envelop 1):</t>
  </si>
  <si>
    <t>1.    Company ‘s Profile.</t>
  </si>
  <si>
    <t>2.    Company’s shareholding structure.</t>
  </si>
  <si>
    <t>3.    List of Member of the board of directors.</t>
  </si>
  <si>
    <t>Technical Qualifications:</t>
  </si>
  <si>
    <r>
      <t xml:space="preserve">1.    </t>
    </r>
    <r>
      <rPr>
        <sz val="9"/>
        <rFont val="Arial"/>
        <family val="2"/>
      </rPr>
      <t>PM schedules, policies and procedures, inspection checklists form, for direct and indirect maintenance services subject to thie RFT.</t>
    </r>
  </si>
  <si>
    <t>2.    Examples of annual, biannual, quarterly, and monthly of operational manual, procedures standards and reports to be submitted by the maintenance company.</t>
  </si>
  <si>
    <r>
      <t xml:space="preserve">3.    </t>
    </r>
    <r>
      <rPr>
        <sz val="9"/>
        <rFont val="Arial"/>
        <family val="2"/>
      </rPr>
      <t>Quality assurance process: specify quality assurance processes that service provider must adhere to such as inspections, compliance requirements, safety regulations…etc.</t>
    </r>
  </si>
  <si>
    <r>
      <t xml:space="preserve">4.    </t>
    </r>
    <r>
      <rPr>
        <sz val="9"/>
        <rFont val="Arial"/>
        <family val="2"/>
      </rPr>
      <t>List of sources/suppliers of Indirect purchases and services provided by Maintenance Service provider.</t>
    </r>
  </si>
  <si>
    <r>
      <t xml:space="preserve">6.    </t>
    </r>
    <r>
      <rPr>
        <sz val="9"/>
        <rFont val="Arial"/>
        <family val="2"/>
      </rPr>
      <t>Spare Parts and Consumables list according to concerned lots subject to this RFT; which are included within the Maintenance Company scope (below 150 US Dollars) and exclusions list as well.</t>
    </r>
  </si>
  <si>
    <r>
      <t xml:space="preserve">7.    </t>
    </r>
    <r>
      <rPr>
        <sz val="9"/>
        <rFont val="Arial"/>
        <family val="2"/>
      </rPr>
      <t>List of tools and equipment of Maintenance required in clause 10.7.</t>
    </r>
  </si>
  <si>
    <t>The bidder may submit additional offers for maintenance services if he finds a need for that</t>
  </si>
  <si>
    <t>Scope of Work</t>
  </si>
  <si>
    <t>The subject of the present tender specifications of the contract is to carry out Preventive and Curative maintenance for buildings, stores and warehouses belonging to the client, as detailed in Clause 10.1 (Scope of Work)</t>
  </si>
  <si>
    <t xml:space="preserve">The maintenance of these different sites seeks to preserve the value of properties while making sure:
- to allow the various functions of the building to persist 
- to allow see improvement of buildings’ exploitation tenders 
- to provide comfort and good quality for the Company’s social ambiance 
- to preserve the company’s brand image </t>
  </si>
  <si>
    <t>MIC1 aims from the maintenance outsourcing of its premises to manage the operations with an economical global cost. Thus, the request of offer aims that the preselected enterprises participate in the definitions of a better world of interest.</t>
  </si>
  <si>
    <t xml:space="preserve">Scope of Intervention </t>
  </si>
  <si>
    <t xml:space="preserve">Preventive and Corrective maintenance which are an integral part of the contract concerning the following buildings, stores and technical warehouses: </t>
  </si>
  <si>
    <t xml:space="preserve">8. General Remarks to be considered for Direct and Indirect Maintenance Scope of Work </t>
  </si>
  <si>
    <t>9. The Maintenance Company shall conduct SITE VISIT (mandatory) verifying the scope of work required for the MIC1 premises.</t>
  </si>
  <si>
    <t xml:space="preserve">10. The Maintenance Company must determine any maintenance or repair work (not mentioned in the list above) to consider outside the resident and rotating team's scope and capabilities and the need for third-party intervention (with no subcontract agreement), to resolve the customer's request. </t>
  </si>
  <si>
    <t xml:space="preserve">Information Confidentiality </t>
  </si>
  <si>
    <t>All information of any type with no exception, constituting the whole tender specifications, are considered confidential information. Therefore, the preselected enterprises undertake not to divulge them to any person whomever by any means whatsoever. 
Furthermore, any contravention of said confidentiality whether it is intentional or not constitutes a valid and legal reason for termination of the contract of the Service provider with no compensation and for proceedings of preselected enterprises by MIC1.</t>
  </si>
  <si>
    <t xml:space="preserve">Administrative description and Duties of the Company </t>
  </si>
  <si>
    <t>1.</t>
  </si>
  <si>
    <t xml:space="preserve">Personnel and Organization </t>
  </si>
  <si>
    <t>*</t>
  </si>
  <si>
    <t>Qualifications and means</t>
  </si>
  <si>
    <t>The Building Maintenance Outsourcing Company shall offer all necessary documents in connection with the aptitudes, skills and means of its personnel. Its logistics’ detailed chart will reveal the distribution of different responsibilities and strategies of intervention according to preventive and healing procedures. A personalized list of engineers, their diplomas, experience, and competences must be given back. Likewise, a similar list regarding technicians and laborers must be also handed back. 
NB: Resident Technicians; English knowledge (Read, Write) and Computer Skills is a must</t>
  </si>
  <si>
    <t>Installation conditions:</t>
  </si>
  <si>
    <t xml:space="preserve">The Building Maintenance Outsourcing Company shall make sure that the various systems of MIC1at different sites function well and that they take advantage of an adequate maintenance program. That’s why the Maintenance Company shall properly define installation conditions of its teams and suggest the frequency presence of its personnel. A minimum of 3 resident agents, distributed as follows. </t>
  </si>
  <si>
    <r>
      <t xml:space="preserve">- </t>
    </r>
    <r>
      <rPr>
        <b/>
        <sz val="9"/>
        <color rgb="FF000000"/>
        <rFont val="Arial"/>
        <family val="2"/>
      </rPr>
      <t xml:space="preserve">One engineer in charge </t>
    </r>
    <r>
      <rPr>
        <sz val="9"/>
        <color rgb="FF000000"/>
        <rFont val="Arial"/>
        <family val="2"/>
      </rPr>
      <t xml:space="preserve">of organizing and managing the responses shall be present on site at least twice a week. </t>
    </r>
  </si>
  <si>
    <t xml:space="preserve">Uniforms: </t>
  </si>
  <si>
    <t xml:space="preserve">The maintenance teams’ members, in exception of engineers and managers of projects, shall be in uniform including their names and the acronym of the Maintenance Company that they work for. The uniform must be always clean and hygienic. In addition, the Maintenance Company must present a sample of the uniform to be approved by MIC1. </t>
  </si>
  <si>
    <t xml:space="preserve">Submission and enterprise’s Reporting means: </t>
  </si>
  <si>
    <t>The subsequent elements are the reporting base between the Maintenance Company from one hand and MIC1 or its representative from the other hand.</t>
  </si>
  <si>
    <t xml:space="preserve">These elements determine the rules of coordination, control, supervision…etc. That’s why preselected enterprises undertake to announce the supply and to provide interior procedures allowing the achievement of premises maintenance in best conditions. These elements are the following: </t>
  </si>
  <si>
    <t xml:space="preserve">The Maintenance Company shall prepare an operational manual consisting of general rules of different procedure types as well as the relevant corresponding files-type. </t>
  </si>
  <si>
    <t xml:space="preserve">The general rules are related to: </t>
  </si>
  <si>
    <t xml:space="preserve">-  Preventive operational procedure </t>
  </si>
  <si>
    <t xml:space="preserve">-  Maintenance mode and methods </t>
  </si>
  <si>
    <t xml:space="preserve">-  Calendar of periodic maintenance </t>
  </si>
  <si>
    <t xml:space="preserve">-  Calendar of tests </t>
  </si>
  <si>
    <t xml:space="preserve">-  Consumption rate of spare parts and consumables </t>
  </si>
  <si>
    <t xml:space="preserve">-  Renewal Program of spare parts and consumables </t>
  </si>
  <si>
    <t xml:space="preserve">-  Healing operational procedures </t>
  </si>
  <si>
    <t xml:space="preserve">-  Security procedures </t>
  </si>
  <si>
    <t xml:space="preserve">-  Controlling quality procedures </t>
  </si>
  <si>
    <t xml:space="preserve">Examples of file monthly, quarterly, biannual, and annually followed up must be set up and approved by MIC1. </t>
  </si>
  <si>
    <t>The files type concerning the maintained equipment must be distributed into distinct categories to facilitate the management of maintenance procedures.</t>
  </si>
  <si>
    <t xml:space="preserve">The operational manual consists of procedures and questionnaires applied to verify the quality as per the norms determined by the Maintenance Company, the norms are subject to MIC1 prior approval. </t>
  </si>
  <si>
    <t xml:space="preserve">The operational manual, general rules and files type must be handed over and submitted for the approval of MIC1 within a one month as from the signature of the contract. </t>
  </si>
  <si>
    <t xml:space="preserve">The Building Maintenance Outsourcing Company shall monitor the preventive and curative operations on the software adopted by the client. A reliable and updated database will be maintained. This latter will be at the disposal of MIC1, so that it can closely follow the expected progress. Moreover, the Maintenance Company shall draw up monthly reports mentioning in detail the functioning of the maintenance cycle, and daily Service Sheet reports in softcopy for PM and CM maintenance services conducted at MIC1 sites. </t>
  </si>
  <si>
    <t>2.</t>
  </si>
  <si>
    <r>
      <t>Information requirement prior to maintenance</t>
    </r>
    <r>
      <rPr>
        <sz val="9"/>
        <color rgb="FF000000"/>
        <rFont val="Arial"/>
        <family val="2"/>
      </rPr>
      <t xml:space="preserve">: </t>
    </r>
  </si>
  <si>
    <t xml:space="preserve">Within the framework of maintenance mission, when the intervention of the Maintenance Company requires out of service of a sensitive zone and partial or total interruption of one of the essential tasks of different concerned sites, MIC1 must be notified in advance to let it take necessary remedying measures. </t>
  </si>
  <si>
    <t>3.</t>
  </si>
  <si>
    <t xml:space="preserve">Responsibilities and Duties of consultants: </t>
  </si>
  <si>
    <t xml:space="preserve">MIC1 shall keep the right to call an exterior consultant to follow up and control maintenance and reevaluate referential norms adopted by the Maintenance Company. Such consultant will be considered as the official representative of MIC1. </t>
  </si>
  <si>
    <t>4.</t>
  </si>
  <si>
    <t xml:space="preserve">Subcontracting: </t>
  </si>
  <si>
    <r>
      <t xml:space="preserve">Concerning specialized systems, the Maintenance Company may have recourse, after the prior approval of MIC1, to specialized subcontractors and suppliers. However, the Maintenance Company shall assume the responsibility and keep confidential the subcontract fields or systems. </t>
    </r>
    <r>
      <rPr>
        <b/>
        <sz val="9"/>
        <color rgb="FF000000"/>
        <rFont val="Arial"/>
        <family val="2"/>
      </rPr>
      <t xml:space="preserve">Subcontractor shall not intervene without any accompaniment from the maintenance provider. </t>
    </r>
  </si>
  <si>
    <t>In this regard, the Maintenance Company shall mention in its reply to the invitation to tender a list indicating its competent suppliers and subcontractors (Annex-1)</t>
  </si>
  <si>
    <t xml:space="preserve">Guaranteed Equipment: </t>
  </si>
  <si>
    <t>Guaranteed equipment must be listed to keep the right of MIC1 to free maintenance offered by their manufacturers or suppliers. These equipments must always be subject to regular verification on behalf of the Maintenance Company. In case of irregularities or incidents that require healing interventions, it is necessary to call the manufacturer or the supplier.</t>
  </si>
  <si>
    <t xml:space="preserve">Spare parts and Consumables: </t>
  </si>
  <si>
    <t>According to conditions and terms of contract and the responsibility of spare parts and consumables supply for different sites, object of the contract, some conditions must be respected.</t>
  </si>
  <si>
    <t xml:space="preserve">They are related to the following aspects: </t>
  </si>
  <si>
    <t xml:space="preserve">In the event, that the Maintenance Company is concerned about providing spare parts and consumables, files of purchases’ submission must be handed over to MIC1. </t>
  </si>
  <si>
    <t xml:space="preserve">These files must emphasize the value of the following: </t>
  </si>
  <si>
    <t xml:space="preserve">-  The name of equipment or of consumables. </t>
  </si>
  <si>
    <t xml:space="preserve">-  The place or the destination of use thereof. </t>
  </si>
  <si>
    <t xml:space="preserve">-  The quantity (even in case of LS offers) </t>
  </si>
  <si>
    <t xml:space="preserve">-  The identification’s number. </t>
  </si>
  <si>
    <t xml:space="preserve">-  The manufacturer’s name. </t>
  </si>
  <si>
    <t xml:space="preserve">-  The country of origin. </t>
  </si>
  <si>
    <t xml:space="preserve">-  The local supplier’s name and address. </t>
  </si>
  <si>
    <t xml:space="preserve">-  The manufacture’s serial number. </t>
  </si>
  <si>
    <t xml:space="preserve">-  Technical specifications. </t>
  </si>
  <si>
    <t xml:space="preserve">-  Operational information. </t>
  </si>
  <si>
    <t xml:space="preserve">-  Impact on global functioning in case of a problem occurring during functioning. </t>
  </si>
  <si>
    <t xml:space="preserve">-  MTBF (Medium Time before Failure). </t>
  </si>
  <si>
    <t xml:space="preserve">The purchase of spare parts and consumables shall consider the following principles: </t>
  </si>
  <si>
    <t xml:space="preserve">The Maintenance Company shall submit to MIC1 a detailed program indicating the strategy of renewal and a relevant anticipation about different rates of consumption. </t>
  </si>
  <si>
    <t xml:space="preserve">Stock spaces put at the disposal of the Maintenance Company in the premises of MIC1 must be well organized. Thus, labeling the items is essential. References correspond to relevant data saved on computers. Storing must respect the recommendations of the manufacturer and the supplier. Moreover, temperature and humidity conditions must be respected as well. </t>
  </si>
  <si>
    <t xml:space="preserve">In the event, that MIC1 is responsible for accessories/ spare parts and consumables supply, the Maintenance Company shall follow their consumption’s rates. Whenever shortage occurs, and if the circumstances require same, this latter can carry out necessary purchase procedures provided that will submit them after the preliminary approval of MIC1 or its representative. Then, MIC1 has the right to negotiate price as per usual process before payment. </t>
  </si>
  <si>
    <t xml:space="preserve">In this same configuration, if an urgent healing intervention requires to immediately purchasing equipment /spare parts to replace a defective one, the Maintenance Company may contact MIC1 representative and get an approval prior to any urgent intervention and may submit documents and justifications that clarify the reason of urgent purchase to MIC1 after recovery. </t>
  </si>
  <si>
    <t xml:space="preserve">Provisional list of consumables: </t>
  </si>
  <si>
    <t>The Maintenance Company must draw up an exhaustive list containing consumables and spare parts. Such list must indicate consumables and spare parts separately according to buildings, fields and concerned lots</t>
  </si>
  <si>
    <t xml:space="preserve">Computer Aided Maintenance Management </t>
  </si>
  <si>
    <t xml:space="preserve">It is related to the management of sophisticated and simple installations of MIC1 different sites. It shall manage: </t>
  </si>
  <si>
    <t xml:space="preserve">·         Allocations related to daily functioning. </t>
  </si>
  <si>
    <t xml:space="preserve">·         Usual maintenance connected to periodic and healing simple activities. </t>
  </si>
  <si>
    <t xml:space="preserve">·         Major reparations caused by using equipment over a period of time. </t>
  </si>
  <si>
    <t xml:space="preserve">·         Renovation works of complete reorganization in the buildings or in part thereof which have become obsolete and unsecure. </t>
  </si>
  <si>
    <t>As to quantitative plan, it has to allow undertaking the following:</t>
  </si>
  <si>
    <t xml:space="preserve">·         The inventory of technical equipment. </t>
  </si>
  <si>
    <t xml:space="preserve">·         Management of spare parts’ means. </t>
  </si>
  <si>
    <t xml:space="preserve">·         Publishing of ratios and indicators. </t>
  </si>
  <si>
    <t xml:space="preserve">Preventive maintenance: </t>
  </si>
  <si>
    <t xml:space="preserve">An annual or long-term maintenance plan must be entirely elaborated during the first 60 days of the market concerning all equipment requiring a regular preventive maintenance. This plan must indicate the periodicity of interventions, the type of each intervention, as well as the week during which work shall be carried out, through equipment or a similar group of equipment maintained by selection. </t>
  </si>
  <si>
    <t xml:space="preserve">Maintenance plan shall be wholly entered on CAMMS ERP - current software adopted by MIC1, within a maximum period of 20 days as from the beginning of market, and it shall be put at the disposal of MIC1 or its representative. Therefore, any intervention shall be entered on work sheet already published when the plan is entered. </t>
  </si>
  <si>
    <t xml:space="preserve">Corrective maintenance: </t>
  </si>
  <si>
    <t xml:space="preserve">The summaries of incidents and visit reports shall be wholly entered on ERP in addition to the indication of the code of the concerned equipment, the type and level of maintenance carried out (). (Preventive/ Curative) </t>
  </si>
  <si>
    <t>In case of palliative maintenance, a sequence of work sheet following the sequence of intervention will be drawn up and well respected to maintain the history of breakdown and to detect the recurrence thereof.</t>
  </si>
  <si>
    <t xml:space="preserve">Free interventions: </t>
  </si>
  <si>
    <t>All interventions arisen from the framework of contract of maintenance should be necessarily entered on ERP.</t>
  </si>
  <si>
    <t xml:space="preserve">Centralized Electronic Data: </t>
  </si>
  <si>
    <t xml:space="preserve">The Maintenance Company will assume on its responsibility and on its own expenses the installation and functioning of a computer-aided maintenance management’s software on the server of MIC1 with specific and confidential password. </t>
  </si>
  <si>
    <t xml:space="preserve">In addition to the software adopted by MIC1 “ERP“software will help providing the follow up of maintenance through computer in accordance with articles related to different preventive and corrective interventions. </t>
  </si>
  <si>
    <t xml:space="preserve">It is important to mention that any information written on papers must be issued from ERP or from the CAMM decided by the Maintenance Company. This procedure will be applied on: </t>
  </si>
  <si>
    <t xml:space="preserve">·         The inventory of equipment. </t>
  </si>
  <si>
    <t xml:space="preserve">·         The relevant labels. </t>
  </si>
  <si>
    <t xml:space="preserve">·         The list of spare parts by equipment. </t>
  </si>
  <si>
    <t xml:space="preserve">·         The list of different sites and sub-sites to be maintained with the relevant labels. </t>
  </si>
  <si>
    <t xml:space="preserve">·         The work sheets having the same role of interventions’ summaries. </t>
  </si>
  <si>
    <t xml:space="preserve">·         An annual or long-term plan of major preventive interventions of different equipment, particularly those requiring maintenance every season. </t>
  </si>
  <si>
    <t xml:space="preserve">·         The reports of incidents and breakdown mentioning the cause of breakdown. </t>
  </si>
  <si>
    <t xml:space="preserve">·         The statistics by intervention’s type and cause of breakdown. </t>
  </si>
  <si>
    <t xml:space="preserve">·         The accumulation and evolution of breakdown since the beginning of market. </t>
  </si>
  <si>
    <t xml:space="preserve">·         The management of the stock of spare parts in different sites. </t>
  </si>
  <si>
    <t xml:space="preserve">·         The consumption’s statistics of parts and consumables to prepare the relevant orders. </t>
  </si>
  <si>
    <t>5.</t>
  </si>
  <si>
    <t xml:space="preserve">Maintenance follow-up: </t>
  </si>
  <si>
    <t xml:space="preserve">The Maintenance Company and MIC1 will share the access to information of database in connection to the market. The connection’s post to the maintenance software will be managed by the Maintenance Company. Whiles other posts (1 or more post) will allow to MIC1 or to its representative to thoroughly control the execution of procedures. </t>
  </si>
  <si>
    <t>6.</t>
  </si>
  <si>
    <t xml:space="preserve">Management and stock keeping: </t>
  </si>
  <si>
    <t xml:space="preserve">Maintenance Company will offer in the premises of MIC1, the stock’s entering as well as it will control the minimum level of stocks of spare parts and consumables on ERP. </t>
  </si>
  <si>
    <t>Each purchase order sent to MIC1 or to its representative will be accompanied by inventories and/or statistics of consumption and usage of such parts obtained thanks to the ERP.</t>
  </si>
  <si>
    <t xml:space="preserve">Equipment and Tools of maintenance </t>
  </si>
  <si>
    <t xml:space="preserve">General conditions: </t>
  </si>
  <si>
    <t xml:space="preserve">The Maintenance Company will supply on its own expenses all tools and equipment, whether movable or fixed, which are necessary for a good management quality, without prejudice to security conditions of different systems and installations. These tools and equipment consist of the following where should be provided for both Buildings (Pine and Parallel). </t>
  </si>
  <si>
    <t xml:space="preserve">·         Maintenance tools. </t>
  </si>
  <si>
    <t xml:space="preserve">·         Inspection devices. </t>
  </si>
  <si>
    <t xml:space="preserve">·         Equipment and installations’ measure and test devices. </t>
  </si>
  <si>
    <t xml:space="preserve">·         Complementary tools such as: scales, platforms, lightning devices, etc. </t>
  </si>
  <si>
    <t xml:space="preserve">·         Computers and devices with mobile data access to software on which they can update or close requests upon implementation. </t>
  </si>
  <si>
    <t xml:space="preserve">·         Equipment and furniture for the office. </t>
  </si>
  <si>
    <t xml:space="preserve">·         Necessary vehicles. </t>
  </si>
  <si>
    <t xml:space="preserve">·         Supply. </t>
  </si>
  <si>
    <t xml:space="preserve">List of Tools and Equipment of maintenance: </t>
  </si>
  <si>
    <t>The Maintenance Company shall offer within one month as from the signature of the contract a comprehensive and final list of tools and equipment of maintenance indicating their type, manufacturer, production date, date of last calibration, quantity, and any other required information type. Such list must be submitted for the approval of MIC1 or its representative.</t>
  </si>
  <si>
    <t xml:space="preserve">Controlling Tools and Equipment of maintenance: </t>
  </si>
  <si>
    <t xml:space="preserve">The Maintenance Company must carry on a continual control of tools and equipment subject to the previous list to assure that they are functioning appropriately and to proceed to any other type of renovation level of destructed elements and to replace the defected ones. </t>
  </si>
  <si>
    <t xml:space="preserve">Storing Tools and Equipment of maintenance: </t>
  </si>
  <si>
    <t>All tools and equipment of maintenance must be appropriately stored and clearly labeled.</t>
  </si>
  <si>
    <t xml:space="preserve">Possession of Tools and Equipment of maintenance: </t>
  </si>
  <si>
    <t xml:space="preserve">All tools and equipment of maintenance related to systems and installations belonging to MIC1 and offered by the Maintenance Company shall remain in the possession of this latter. </t>
  </si>
  <si>
    <t xml:space="preserve">Premises offered by MIC1: </t>
  </si>
  <si>
    <t xml:space="preserve">MIC1 shall put at the disposal of the Maintenance service provider all available and necessary premises for the good functioning thereof. </t>
  </si>
  <si>
    <t>7.</t>
  </si>
  <si>
    <t xml:space="preserve">Specific Premises (workshop): </t>
  </si>
  <si>
    <t xml:space="preserve">Any type of work or preparation preliminary to determined interventions requiring workshops or specific premises which does not exist within MIC1 will be accomplished elsewhere after the approval of this latter or of its representative. </t>
  </si>
  <si>
    <t>8.</t>
  </si>
  <si>
    <t xml:space="preserve">Water, Electric power, and Telephone supply: </t>
  </si>
  <si>
    <t>MIC1 shall equip the Maintenance Company with electric power, water, and telephone as per the needs and requirements of the good functioning of the maintenance.</t>
  </si>
  <si>
    <t xml:space="preserve">Security precautions </t>
  </si>
  <si>
    <t xml:space="preserve">Introduction: </t>
  </si>
  <si>
    <t xml:space="preserve">Before proceeding to manage any maintenance operation related to any of the installation, the Maintenance Company shall verify that all fundamental security rules are respected. </t>
  </si>
  <si>
    <t xml:space="preserve">Whereas it is impossible to foresee all-risks’ probabilities, the following instructions will be considered as general information. Therefore, the Maintenance Company shall anticipate and avoid any type of dangerous conditions. </t>
  </si>
  <si>
    <t xml:space="preserve">Instructions’ manuals of manufacturers must be respected. Likewise, recommended procedures of equipment and installation dismantle and assemble must be applied. Manuals are generally consisting of general information, caution, and warning notes. General information gives additional information to properly and easily undertakes a certain step or procedure. Caution information show weak and vulnerable places of equipment and installation. A warning emphasizes on personal injuries that may occur to persons due to wrong usage. </t>
  </si>
  <si>
    <t xml:space="preserve">Moreover, the subsequent information constitutes the original base related to persons’ security conditions. This original base is considered an integral part of the “system of organized maintenance”. </t>
  </si>
  <si>
    <t xml:space="preserve">Precautions of General Security: </t>
  </si>
  <si>
    <t xml:space="preserve">General security suggests a detailed diagnosis to the concerned zone and the definition of dangerous elements (active electrical equipment, suspended objects, inflammable substances…). Thus, necessary precautions shall be determined accordingly. Furthermore, it is strictly forbidden to smoke or to cause flame in work premises during maintenance. </t>
  </si>
  <si>
    <t xml:space="preserve">Instructions about First Aids: </t>
  </si>
  <si>
    <t xml:space="preserve">The personnel carrying out maintenance must be familiar with first aids’ principles and procedures to overcome potential accidents. They shall be notified of the places of first aids and to meet the persons in charge in this field working for MIC1. They shall also have the telephone number through which they can communicate to get appropriate assistance in this regard. </t>
  </si>
  <si>
    <t xml:space="preserve">Conditions of Good Cleaning: </t>
  </si>
  <si>
    <t xml:space="preserve">Conditions of good cleaning have a major role in preserving security conditions of different sites to be maintained. However, there is a potential risk that may arise due to inappropriate and unsecure storing. The general conditions to be respected are the following: </t>
  </si>
  <si>
    <t xml:space="preserve">·         The use of garbage adapted to the type of the space where they exist. </t>
  </si>
  <si>
    <t xml:space="preserve">·         Organization of tools and equipment after each intervention. </t>
  </si>
  <si>
    <t xml:space="preserve">·         Holding harmless the alleys from each element prohibiting the flow of circulation. </t>
  </si>
  <si>
    <t xml:space="preserve">·         Organization of risky tools and equipment of the relevant places. </t>
  </si>
  <si>
    <t xml:space="preserve">Equipment and Protective Clothes: </t>
  </si>
  <si>
    <t>Protective clothes and shoes must be used as per the interventions’ place and type. The interventions requiring protective clothes are in illustration: soldering, water treatment, application of chemical products, batteries supply…</t>
  </si>
  <si>
    <t xml:space="preserve">Seatbelts must be used while carrying out works of scaffolding or works in places of high risks of instability and collapse. Safety helmets and eyes protection must be imposed. </t>
  </si>
  <si>
    <t xml:space="preserve">People which might be exposed to acoustic resonance exceeding 85db have to put earmuffs. Respirators must be used in places requiring doing so. </t>
  </si>
  <si>
    <r>
      <t>Individual Permit to Intervention</t>
    </r>
    <r>
      <rPr>
        <sz val="9"/>
        <rFont val="Arial"/>
        <family val="2"/>
      </rPr>
      <t xml:space="preserve">: </t>
    </r>
  </si>
  <si>
    <t xml:space="preserve">An intervention permit is a kind of declaration conferred to an intervener and signed by its supervisor. It shall be issued in the cases mentioned hereinafter: </t>
  </si>
  <si>
    <t xml:space="preserve">·         Convocation of a person to accomplish a mission according to system of organized maintenance. </t>
  </si>
  <si>
    <t xml:space="preserve">·         In case of risk during a particular maintenance mission. </t>
  </si>
  <si>
    <t xml:space="preserve">·         During missions concerning important and essential equipment. </t>
  </si>
  <si>
    <t xml:space="preserve">·         During missions requiring principal power outage. </t>
  </si>
  <si>
    <t xml:space="preserve">·         During mission causing likely perturbation and panic to people. </t>
  </si>
  <si>
    <t xml:space="preserve">An intervention permit shall contain the following information: </t>
  </si>
  <si>
    <t xml:space="preserve">·         Nature and consequences of works to be done. </t>
  </si>
  <si>
    <t xml:space="preserve">·         Details related to preparation and security measures to be undertaken. </t>
  </si>
  <si>
    <t xml:space="preserve">·         The date and schedule of intervention. </t>
  </si>
  <si>
    <t xml:space="preserve">·         Name and signature of the person in charge with the intervention. </t>
  </si>
  <si>
    <t xml:space="preserve">·         Name and signature of the intervener. </t>
  </si>
  <si>
    <t>The permit of intervention cannot be transferred to a person other than the one appointed and whose name is mentioned in the permit. The permit must be issued on three copies: one to be kept with the person in charge, the second with the intervener and the third to be kept in relevant archives. At the end of the mission, a cancellation permit instrument must be also issued.</t>
  </si>
  <si>
    <t xml:space="preserve">Security Precautions in Confined Spaces: </t>
  </si>
  <si>
    <t xml:space="preserve">Intervention in enclosed areas has a high risk. Consequently, it is essential to verify the absence of a certain number of stimulating factors. Intervention in similar areas must be submitted for the obtainment of a prior approval. The subsequent criteria must be verified: </t>
  </si>
  <si>
    <t xml:space="preserve">·         Sufficient oxygen supply. </t>
  </si>
  <si>
    <t xml:space="preserve">·         Need of respiratory set. </t>
  </si>
  <si>
    <t xml:space="preserve">·         Competences and skills of the concerned person. </t>
  </si>
  <si>
    <t xml:space="preserve">·         The tests concerning the composition of air. </t>
  </si>
  <si>
    <t xml:space="preserve">·         Vacancy of third parties to provide support in emergency cases. </t>
  </si>
  <si>
    <t xml:space="preserve">·         Accessibility of necessary equipment to help third parties in emergency cases (harness, rope…). </t>
  </si>
  <si>
    <t xml:space="preserve">Security Precautions of Lonely Laborers: </t>
  </si>
  <si>
    <t xml:space="preserve">Working alone has its own risks. Some criteria must be verified: </t>
  </si>
  <si>
    <t xml:space="preserve">·         Competences of the concerned person. </t>
  </si>
  <si>
    <t xml:space="preserve">·         Usage of suitable tools and equipment and the implementation of the manufacturer’s instructions. </t>
  </si>
  <si>
    <t xml:space="preserve">·         Maintaining a permanent contract with the person (telephone, regular visits…). </t>
  </si>
  <si>
    <t>9.</t>
  </si>
  <si>
    <t>Security Precautions of Equipment manipulation:</t>
  </si>
  <si>
    <t xml:space="preserve">Excessive weightlifting must be done via mechanic means and should not be manual unless in case of impossible recourse to appropriate mechanic means. In such case, excessive weight can be manually achieved if the capacities of the person are robust without leading to any risk whatsoever. The criteria to be verified are the following: </t>
  </si>
  <si>
    <t xml:space="preserve">·         Physical capacities of concerned persons. </t>
  </si>
  <si>
    <t xml:space="preserve">·         Physical nature of the object to be manipulated. </t>
  </si>
  <si>
    <t xml:space="preserve">·         Release of the place where the manipulation is carried out. </t>
  </si>
  <si>
    <t xml:space="preserve">·         Being in the suitable place to lift and move the object. </t>
  </si>
  <si>
    <t xml:space="preserve">·         To be equipped with appropriate protective clothes. </t>
  </si>
  <si>
    <t>10.</t>
  </si>
  <si>
    <t xml:space="preserve">Security Precautions of Electric Equipment manipulation and Electric Equipment having lethal risks: </t>
  </si>
  <si>
    <t xml:space="preserve">To avoid danger resulting from interventions of electric equipment of lethal risks, necessary precautions must be considered to avoid electric charge equipment during work. </t>
  </si>
  <si>
    <t xml:space="preserve">It is important to mention that some equipment remain energized due to capacitor’s cells. Therefore, it is essential to make sure of total discharge of such equipment by giving them enough period of time. In this context, discharge may be done. </t>
  </si>
  <si>
    <t xml:space="preserve">Labels and warning notices to be sent to every necessary place shall be provided. </t>
  </si>
  <si>
    <t>11.</t>
  </si>
  <si>
    <t xml:space="preserve">Insurance “civil responsibilities work”: </t>
  </si>
  <si>
    <t xml:space="preserve">Offers’ Content of pre-selected enterprises </t>
  </si>
  <si>
    <t>This chapter is a summary which emphasizes on principal elements that shall be mentioned in the supply of preselected enterprises. However other elements which were previously mentioned should not be neglected in any case whatsoever. Information indicated thereafter are considered as logic instructions reflecting MIC1’s objectives.</t>
  </si>
  <si>
    <t xml:space="preserve">Contextual Vision: </t>
  </si>
  <si>
    <t>The supply of preselected enterprises shall certainly reflect a global spirit estimated according to the extent of MIC1 objectives. To be familiar with the premises is considered as the major tool allowing the enterprise to adjust and adapt relevant programming and budgets in each real situation.</t>
  </si>
  <si>
    <t xml:space="preserve">Thus, a contextual vision has the following goals: </t>
  </si>
  <si>
    <t xml:space="preserve">·         Breakdown’s anticipation. </t>
  </si>
  <si>
    <t xml:space="preserve">·         Damages’ control. </t>
  </si>
  <si>
    <t xml:space="preserve">·         Intervention’s organization. </t>
  </si>
  <si>
    <t xml:space="preserve">·         Decisions rationalize. </t>
  </si>
  <si>
    <t xml:space="preserve">·         Costs’ control. </t>
  </si>
  <si>
    <t xml:space="preserve">This vision shall be based on: </t>
  </si>
  <si>
    <t xml:space="preserve">·         Being familiar with the immovable (function, identity, and state) as per different qualitative and quantitative aspects. </t>
  </si>
  <si>
    <t xml:space="preserve">·         Taking into consideration fund’s orientation of MIC1 to maintain it’s immovable. </t>
  </si>
  <si>
    <t xml:space="preserve">·         Combination between immovable management’s principles, orientations and available or unavailable means. </t>
  </si>
  <si>
    <t xml:space="preserve">Report of Global Evaluation: </t>
  </si>
  <si>
    <t xml:space="preserve">The implementation of an exact maintenance policy is necessarily subordinated to a deep knowledge of concerned work and equipment. </t>
  </si>
  <si>
    <t xml:space="preserve">The supply of preselected enterprises must be based on a diagnostic evaluation report about the situation of the immovable in different sites of MIC1. This diagnostic report will contain a detailed description of the state of immovable according to its primary activities and as per essential constitutive fields. It will be the hypothesis or even the fundamental deduction upon which preselected enterprises will propose suggestions. </t>
  </si>
  <si>
    <t xml:space="preserve">This diagnostic report will be divided into several sub-reports; each one being related to a certain site. However, five sub-reports will be resulted: </t>
  </si>
  <si>
    <t xml:space="preserve">·         PINE report </t>
  </si>
  <si>
    <t xml:space="preserve">·         PARALLEL TOWERS report </t>
  </si>
  <si>
    <t xml:space="preserve">·         STORES(s) report </t>
  </si>
  <si>
    <t xml:space="preserve">·         WAREHOUSE (s) report </t>
  </si>
  <si>
    <t xml:space="preserve">Each sub-report will be equivalent to a health certificate that describes the concerned site according to its (qualitative and quantitative), structural, architectural, and electromechanical aspects. Division of each site into plots and elementary activities is essential to facilitate considering technical elements for expertise and diagnostics. </t>
  </si>
  <si>
    <t xml:space="preserve">Intervention strategies: </t>
  </si>
  <si>
    <t xml:space="preserve">Preselected enterprises shall draw up and expose according to global evaluation report, a double dimension maintenance policy: the whole dimension corresponding to different sites belonging to a unique company and a particular dimension related to the physical identity of each concerned site. For the sake to give the maintenance mission an integral brand image the will to appropriately reply to each case by case as per a judicious circumstantial judgment has been added. </t>
  </si>
  <si>
    <t>The suggested maintenance policy will reflect the relation existing between the installations, equipment, and systems from one hand, and different intervention levels in accordance with emergency order, from the other hand, while distinguishing:</t>
  </si>
  <si>
    <t xml:space="preserve">·         Preventive maintenance. </t>
  </si>
  <si>
    <t xml:space="preserve">·         Slight healing maintenance. </t>
  </si>
  <si>
    <t xml:space="preserve">·         Important healing maintenance. </t>
  </si>
  <si>
    <t xml:space="preserve">·         Replacement of work and equipment. </t>
  </si>
  <si>
    <t>The preventive intervention’s periodicity and the intervention’s term related to healing maintenance shall be also clearly determined and justified.</t>
  </si>
  <si>
    <t xml:space="preserve">Means to be expected: </t>
  </si>
  <si>
    <t xml:space="preserve">According to the suggested intervention strategy, preselected enterprises shall present human resources to be hired, their schedules as well as the intervention’s periodicity. Furthermore, a preliminary list about maintenance tools and equipment shall be also submitted. </t>
  </si>
  <si>
    <t xml:space="preserve">Unification of intervention methods: </t>
  </si>
  <si>
    <t xml:space="preserve">Without prejudice to the above-mentioned flexibility principle required, the unification of intervention methods appearing in file type is fundamental for a good followed up and organized maintenance. Despite their final development which will be done during the first month after the signature of the contract, an outline of these file types shall constitute an integral part of the supply of preselected enterprises. </t>
  </si>
  <si>
    <t xml:space="preserve">File types of detailed description of the type and (daily, weekly, monthly…) periodicity of preventive interventions shall be submitted. </t>
  </si>
  <si>
    <t xml:space="preserve">Maintenance of MIC 1 sites or simulation of variables </t>
  </si>
  <si>
    <t>The supply of preselected enterprises shall result from the intersection of several hypotheses of qualitative and quantitative type.</t>
  </si>
  <si>
    <t xml:space="preserve">Quantitative variables: </t>
  </si>
  <si>
    <t xml:space="preserve">The supply shall consider the following possibility: </t>
  </si>
  <si>
    <t xml:space="preserve">Qualitative variables: </t>
  </si>
  <si>
    <t xml:space="preserve">The enterprise shall simulate the below maintenance type while focusing on economics and the advantages resulting: </t>
  </si>
  <si>
    <t xml:space="preserve">Complete maintenance: Preventive and Healing maintenance; analyze the possibility of the contract of complete maintenance applied to the whole sites of MIC1, Including: </t>
  </si>
  <si>
    <t xml:space="preserve">MIC1 always seeks a strong coherence in the supply of preselected enterprises. A good contextual analysis, and exhaustive diagnosis, suggested strategy, the means to be expected, flexibility and unification are considered as important advantages that should qualify them. </t>
  </si>
  <si>
    <t xml:space="preserve">Description of formed buildings and Systems </t>
  </si>
  <si>
    <t xml:space="preserve">The different sites of MIC1 that constitute a part of the present tender specifications are briefly determined hereafter, in according to the following aspects: civil installations, electrical installations, air conditioning installations and hydraulic installations. </t>
  </si>
  <si>
    <t xml:space="preserve">Civil Installation: </t>
  </si>
  <si>
    <t xml:space="preserve">We briefly mention the essential constitution of each site of MIC1. In addition, we indicate its essential function, the number of floors and the relevant approximate total space area. </t>
  </si>
  <si>
    <r>
      <t xml:space="preserve">Pine building </t>
    </r>
    <r>
      <rPr>
        <sz val="9"/>
        <rFont val="Arial"/>
        <family val="2"/>
      </rPr>
      <t xml:space="preserve">is an office building consisting of 5 basements, ground floor, mezzanine, 10 floors and a technical terrace. The ground commercial floor is partially at the disposal of MIC1. The total space area occupied by the company is around </t>
    </r>
    <r>
      <rPr>
        <b/>
        <sz val="9"/>
        <rFont val="Arial"/>
        <family val="2"/>
      </rPr>
      <t xml:space="preserve">9622 </t>
    </r>
    <r>
      <rPr>
        <sz val="9"/>
        <rFont val="Arial"/>
        <family val="2"/>
      </rPr>
      <t xml:space="preserve">square meters. </t>
    </r>
  </si>
  <si>
    <r>
      <t xml:space="preserve">Parallel Towers </t>
    </r>
    <r>
      <rPr>
        <sz val="9"/>
        <rFont val="Arial"/>
        <family val="2"/>
      </rPr>
      <t>is an office building consisting of all rented floors (F8,9,10A,10</t>
    </r>
    <r>
      <rPr>
        <vertAlign val="superscript"/>
        <sz val="9"/>
        <rFont val="Arial"/>
        <family val="2"/>
      </rPr>
      <t>th</t>
    </r>
    <r>
      <rPr>
        <sz val="9"/>
        <rFont val="Arial"/>
        <family val="2"/>
      </rPr>
      <t xml:space="preserve"> bridge area, 10B,11A, 11</t>
    </r>
    <r>
      <rPr>
        <vertAlign val="superscript"/>
        <sz val="9"/>
        <rFont val="Arial"/>
        <family val="2"/>
      </rPr>
      <t>th</t>
    </r>
    <r>
      <rPr>
        <sz val="9"/>
        <rFont val="Arial"/>
        <family val="2"/>
      </rPr>
      <t xml:space="preserve"> bridge area, 11B, 12,13,14,15,16,17,18,19) in Bloc A &amp; B by MIC1 including the canteen. warehouses and technical rooms in basement 1 and basement 2, back offices in GF and NOC area. The total space area occupied by the company is around </t>
    </r>
    <r>
      <rPr>
        <b/>
        <sz val="9"/>
        <rFont val="Arial"/>
        <family val="2"/>
      </rPr>
      <t xml:space="preserve">8500 </t>
    </r>
    <r>
      <rPr>
        <sz val="9"/>
        <rFont val="Arial"/>
        <family val="2"/>
      </rPr>
      <t>square meters.</t>
    </r>
  </si>
  <si>
    <r>
      <t xml:space="preserve">Stores </t>
    </r>
    <r>
      <rPr>
        <sz val="9"/>
        <rFont val="Arial"/>
        <family val="2"/>
      </rPr>
      <t>(AS) which are 12 operational and 1 will be considered upon deployment date, space area detailed in clause 10.10</t>
    </r>
  </si>
  <si>
    <t xml:space="preserve">Warehouses Jeita </t>
  </si>
  <si>
    <t xml:space="preserve">Electrical installation: </t>
  </si>
  <si>
    <t>Electro genic group;</t>
  </si>
  <si>
    <t xml:space="preserve">This section is about electro genic group and peripheral equipment including equipment of combustible storing cistern, water tanks and pumps put in the whole properties. The intervention limit in this regard is determined by contractors-investors of the changeover of Lebanese electricity (EDL/GE) (not included), downstream of which maintenance is related to the following section concerning electrical installations: </t>
  </si>
  <si>
    <t xml:space="preserve">·         Pine building, electro genic group of 4 generators. </t>
  </si>
  <si>
    <t xml:space="preserve">·         Store Nabatiyeh of 1 generator </t>
  </si>
  <si>
    <t xml:space="preserve">·         Store Mina Tripoli of 1 generator </t>
  </si>
  <si>
    <t xml:space="preserve">·         Store Halba of 1 generator </t>
  </si>
  <si>
    <t xml:space="preserve">·         Store Baalback of 1 generator </t>
  </si>
  <si>
    <t xml:space="preserve">·         Warehouse Jeita of 1 generator </t>
  </si>
  <si>
    <t xml:space="preserve">Concerning electro genic groups are mentioned in the relevant the main components are the following: </t>
  </si>
  <si>
    <t xml:space="preserve">·         Silent room. </t>
  </si>
  <si>
    <t xml:space="preserve">·         Generator. </t>
  </si>
  <si>
    <t xml:space="preserve">·         Lubrication circuit. </t>
  </si>
  <si>
    <t xml:space="preserve">·         Cooling circuit. </t>
  </si>
  <si>
    <t xml:space="preserve">·         Auxiliaries (starters, resistances, indicators, batteries…) </t>
  </si>
  <si>
    <t xml:space="preserve">Electricity: Strong power </t>
  </si>
  <si>
    <t xml:space="preserve">The purpose of this section is to define electrical installations of different sites of MIC1 Company. Electrical equipment of sites object of the present tender specifications is served as from Lebanese electricity public network or automatic current reverser of electro genic group. </t>
  </si>
  <si>
    <t xml:space="preserve">According to the dimension and need of power of different sites of MIC1, the supply is executed on low voltage basis, through “low voltage” connecting to 240 KVA (3x400A) or according to Lebanese Electricity. Such connection leads on a general table to low voltage that it distributes to secondary cabinets and particular equipment (air conditioning, pumps, boost pumps, UPS…). </t>
  </si>
  <si>
    <t xml:space="preserve">Normal lightning equipment, plugs and power supply are served by these cabinets. Security lightning is generally provided by a central system consisting of several batteries and charger (APS). Hardware is supplied by a converter specified to this usage (UPS). </t>
  </si>
  <si>
    <t xml:space="preserve">The concerned fields are the following: </t>
  </si>
  <si>
    <t xml:space="preserve">·         Principal and secondary electrical tables. </t>
  </si>
  <si>
    <t xml:space="preserve">·         UPS tables. </t>
  </si>
  <si>
    <t xml:space="preserve">·         Distribution network. </t>
  </si>
  <si>
    <t xml:space="preserve">·         Control tools (Interrupters). </t>
  </si>
  <si>
    <t xml:space="preserve">·         Lights. </t>
  </si>
  <si>
    <t>·         Lifts.</t>
  </si>
  <si>
    <t>·         Etc.</t>
  </si>
  <si>
    <t>Electricity: Weak power</t>
  </si>
  <si>
    <t xml:space="preserve">Power systems follow in general the same principles of installations in different sites of the company. </t>
  </si>
  <si>
    <t xml:space="preserve">They include the following: </t>
  </si>
  <si>
    <t xml:space="preserve">·         Fire alarm and detector: control table, fire-alarm bell, alarm bell, detectors... </t>
  </si>
  <si>
    <t xml:space="preserve">·         UPS </t>
  </si>
  <si>
    <t xml:space="preserve">·         Lightning arrester </t>
  </si>
  <si>
    <t xml:space="preserve">Air conditioning installation: </t>
  </si>
  <si>
    <t xml:space="preserve">Air conditioning of different sites at MIC1 is operated through the below systems: </t>
  </si>
  <si>
    <t xml:space="preserve">Central units, VRV &amp; VRF systems, splits, and concealed type. </t>
  </si>
  <si>
    <t xml:space="preserve">Compressors are generally put on a superior technical terrace. Fan coils units are spread in suspended ceilings of service areas where supply is carried out by blow-out grilles. </t>
  </si>
  <si>
    <t>Hydraulic installation:</t>
  </si>
  <si>
    <t xml:space="preserve">Plumbing and sanitary installations include the whole network of water supply as well as the whole network of water evacuation. Therefore, special cautious must be attributed to them because: </t>
  </si>
  <si>
    <t xml:space="preserve">·         They directly contribute to employees’ comfort. </t>
  </si>
  <si>
    <t>·         They produce an important water consumption of which the price of m³ is increasing.</t>
  </si>
  <si>
    <t xml:space="preserve">·         They have a role in the irrigation of green space areas. </t>
  </si>
  <si>
    <t>Such installations include the following systems:</t>
  </si>
  <si>
    <t xml:space="preserve">Water supply: </t>
  </si>
  <si>
    <t>Fight against fire:</t>
  </si>
  <si>
    <t>Pine, and Parallel buildings which exceed 28 meters of heights, are classified, according to fight against fire and by virtue of French and American rules, as buildings of high heights. In Pine building, the risky technical rooms (Fuel storage and backup generator room...) and the UPS room at Parallel are equipped with automatic extinguisher using the CO2 by total quenching. Pine building is the only one which is provided with a dry column and another one wet that feed fire hose cabinet in the floors. Its parking areas are equipped with water sprinklers network. Fight against fire in Pine and Parallel buildings is carried out through extinguishers with pulverized water. Extinguishers with foam or powder are also spread in secondary technical premises of the three buildings.</t>
  </si>
  <si>
    <t>Irrigation system:</t>
  </si>
  <si>
    <t xml:space="preserve">Cultivated external space areas are of two types: flower containers and cultivated surfaces. Flower containers which are in Pine building and Parallel Towers external planters (In front of AS) are irrigated by using PVC fixed underground pipes for Parallel and manually done for Pine. As for the cultivated surfaces at Pine, it is done through PVC pipes connected to an irrigation system. </t>
  </si>
  <si>
    <t xml:space="preserve">Wastewater collection: </t>
  </si>
  <si>
    <t xml:space="preserve">Wastewater evacuation network operates by gravity. Collection is made in underground recuperation pits of different buildings. Lift pumps ensure wastewater recuperation of public sewer. Furthermore, the pits allow inspection and cleaning. </t>
  </si>
  <si>
    <t xml:space="preserve">Technical Premises </t>
  </si>
  <si>
    <t xml:space="preserve">Technical premises include the equipment that are necessary to the functioning of MIC1’s different sites. They are classified in two types: </t>
  </si>
  <si>
    <t xml:space="preserve">-  The equipment of technical premises dedicated to the technique of comfort (electrical premises, air conditioning premises…) </t>
  </si>
  <si>
    <t xml:space="preserve">-  The premises including equipment dedicated to the technique of security (premises of batteries, premises of chargers, premises of sprinklers….) </t>
  </si>
  <si>
    <t xml:space="preserve">Cautious shall be attributed to all technical premises for they are the neuralgic centers of MIC 1 different sites. Strict exploitation instructions must be implemented. </t>
  </si>
  <si>
    <t xml:space="preserve">We declare once more that this section is only considered as an introduction of different systems that constitute and service MIC1’s sites. </t>
  </si>
  <si>
    <r>
      <t>A site inspection is mandatory for assessment and clear visibility for achieving necessary data as previously mentioned</t>
    </r>
    <r>
      <rPr>
        <sz val="9"/>
        <color rgb="FF000000"/>
        <rFont val="Arial"/>
        <family val="2"/>
      </rPr>
      <t>.</t>
    </r>
  </si>
  <si>
    <t xml:space="preserve">Performance and Results Obligation </t>
  </si>
  <si>
    <t xml:space="preserve">The Maintenance Company undertakes to respond within deadlines set forth in the enclosed table (answer time) and to carry out every possible step to insure the good functioning of installations and work within the premises. </t>
  </si>
  <si>
    <t xml:space="preserve">At any time, MIC1 has the right of termination of the contract should of the service provider fail to comply with any of the conditions stipulated in this RFT. </t>
  </si>
  <si>
    <t>Failing to reach such performance, the Maintenance Company shall be subject to penalties or to a termination of the contract according to the provisions mentioned in clause 10.12.:</t>
  </si>
  <si>
    <t>%</t>
  </si>
  <si>
    <t>Article 5</t>
  </si>
  <si>
    <t>-  Operational manual or procedures’ standardization:</t>
  </si>
  <si>
    <t xml:space="preserve">-  Database, continual update (monthly): </t>
  </si>
  <si>
    <t xml:space="preserve">-  Files of purchases’ submission: </t>
  </si>
  <si>
    <t xml:space="preserve">-  Instructions of Purchase: </t>
  </si>
  <si>
    <t xml:space="preserve">*  The purchase of original spare parts and consumables can be carried out from sources offering competitive prices and acceptable delivery conditions. </t>
  </si>
  <si>
    <t xml:space="preserve">*  The purchase of accessories or original parts of equipment is not necessarily carried out from the manufacturer or from the equipment’s supplier. It can be done from the accessories’ supplier offering best prices and delivery conditions. </t>
  </si>
  <si>
    <t xml:space="preserve">-  Renewal of Spare Parts &amp; Accessories: </t>
  </si>
  <si>
    <t xml:space="preserve">-  Organization of Stock spaces: </t>
  </si>
  <si>
    <t xml:space="preserve">-  Accessories/Spare parts’ urgent purchase: </t>
  </si>
  <si>
    <t>-  All Consumables and Spare parts of a value up to 150 US Dollars (excl. VAT) for year 1 &amp; 2 and of a value up to 200 US Dollars (excl. VAT) for year 3 &amp; 4.</t>
  </si>
  <si>
    <t>-  Including but not limited to, AC Freon, lamps, Oils, Filters, Coil cleaners, fans, belts, different types of lamps, fluorescents, halogens, LED lights, plugs, Data sockets, elbows, starters, timers, alarm, and remote control batteries, emergency door siren batteries, emergency exit signs, fire alarm panel batteries, Generator Battery.... etc.)</t>
  </si>
  <si>
    <t>-  Only UPS Batteries are excluded</t>
  </si>
  <si>
    <t>-  Minor repair works (any type) due to occurrence of any faults or issues that arise with the equipment or systems covered under the agreement of maintenance company costing below 150 US dollars, as mentioned in clause 10.2.</t>
  </si>
  <si>
    <t>Full Score if Compliant. Half score if partially compliant.                        Zero if not compliant</t>
  </si>
  <si>
    <t>Killer</t>
  </si>
  <si>
    <t>Full Score if Compliant.  Zero if not compliant</t>
  </si>
  <si>
    <t>0.1% for every reference compliant with our request</t>
  </si>
  <si>
    <t xml:space="preserve">0.1% for every year of experience.               </t>
  </si>
  <si>
    <r>
      <t xml:space="preserve">4.    </t>
    </r>
    <r>
      <rPr>
        <sz val="9"/>
        <color rgb="FF000000"/>
        <rFont val="Arial"/>
        <family val="2"/>
      </rPr>
      <t>A minimum of 5 years experience in Maintenance &amp; Facility Management Outsourcing business and specifically in similar scope as in MIC1, with an extensive yearly turnover.</t>
    </r>
  </si>
  <si>
    <t xml:space="preserve">5.    Previous experience with MIC1 if any, specifying the period/number of contractual years with MIC1. </t>
  </si>
  <si>
    <t>6.    Company’s list of references; at least of 3 company names from existing clients of a similar scope as in MIC1, with a related detailed scope of work and the number of consecutive years of business with said client stating their experience and level of satisfaction with the services provided.</t>
  </si>
  <si>
    <t>7.    Recommendation letters from at least 3 clients for whom the company has conducted similar services same volume as MIC1.</t>
  </si>
  <si>
    <t>8.    Valid awarded standards and Certificates granted to the bidder company.</t>
  </si>
  <si>
    <t>10.  Proof documents of Insurance inclusions and liability coverage.</t>
  </si>
  <si>
    <t>9.    Health, Safety and Environment (HSE) certifications: or other relevant certifications that focus on safety and compliance practices in the workplace.</t>
  </si>
  <si>
    <t>0.1% for every presented client compliant with our request</t>
  </si>
  <si>
    <t>0.1% for every year of experience.                    Zero if not compliant</t>
  </si>
  <si>
    <t>0.1% for every presented certificate</t>
  </si>
  <si>
    <t>5.    Brand specifications of items, materials, accessories would be installed in MIC1 premises</t>
  </si>
  <si>
    <t xml:space="preserve">2. Electrical and Low current systems, listed in RFT document but not limited to: </t>
  </si>
  <si>
    <t xml:space="preserve">3. Air conditioning unit and VRV, listed in RFT document but not limited to: </t>
  </si>
  <si>
    <t xml:space="preserve">4. Fire alarm system, listed in RFT document but not limited to: </t>
  </si>
  <si>
    <t xml:space="preserve">5. Hydraulic system, listed in RFT document but not limited to: </t>
  </si>
  <si>
    <t xml:space="preserve">6. Generating units, listed in RFT document but not limited to: </t>
  </si>
  <si>
    <t xml:space="preserve">7. Landscaping maintenance listed in RFT document but not limited to: </t>
  </si>
  <si>
    <t xml:space="preserve">1. Civil works and office furniture, listed in RFT document but not limited to: </t>
  </si>
  <si>
    <t>Special terms</t>
  </si>
  <si>
    <t>K</t>
  </si>
  <si>
    <t>Public network feeds all MIC1’s sites. Water distribution is carried out by gravity from tanks put on superior technical terraces.</t>
  </si>
  <si>
    <t xml:space="preserve">-  Maintenance of the whole sites of MIC1: Pine, Parallel Towers, stores and warehouses. </t>
  </si>
  <si>
    <t>8.    Photo of the company uniform for Maintenance team members.</t>
  </si>
  <si>
    <t>-</t>
  </si>
  <si>
    <t>Total Technical Score</t>
  </si>
  <si>
    <r>
      <rPr>
        <b/>
        <sz val="9"/>
        <rFont val="Arial"/>
        <family val="2"/>
      </rPr>
      <t>Resident team</t>
    </r>
    <r>
      <rPr>
        <sz val="9"/>
        <rFont val="Arial"/>
        <family val="2"/>
      </rPr>
      <t xml:space="preserve"> for the headquarters buildings; Pine and Parallel Towers</t>
    </r>
  </si>
  <si>
    <r>
      <rPr>
        <b/>
        <sz val="9"/>
        <rFont val="Arial"/>
        <family val="2"/>
      </rPr>
      <t>- One senior team leader</t>
    </r>
    <r>
      <rPr>
        <sz val="9"/>
        <rFont val="Arial"/>
        <family val="2"/>
      </rPr>
      <t xml:space="preserve"> and two skilled technicians in HVAC, electrical and plumbing permanently present on site:</t>
    </r>
  </si>
  <si>
    <t>From Monday to Friday at Pine, and Parallel Towers;</t>
  </si>
  <si>
    <t>- 1 Technician from 8:00am to 5:00pm serving Parallel Towers (each 9 hrs shift, 5 days a week plus 5 hrs on Saturdays)</t>
  </si>
  <si>
    <r>
      <rPr>
        <b/>
        <sz val="9"/>
        <rFont val="Arial"/>
        <family val="2"/>
      </rPr>
      <t>Sundays</t>
    </r>
    <r>
      <rPr>
        <sz val="9"/>
        <rFont val="Arial"/>
        <family val="2"/>
      </rPr>
      <t>: in case of emergencies for Buildings, Stores and Technical Warehouse</t>
    </r>
  </si>
  <si>
    <r>
      <rPr>
        <b/>
        <sz val="9"/>
        <color rgb="FF000000"/>
        <rFont val="Arial"/>
        <family val="2"/>
      </rPr>
      <t xml:space="preserve">Rotating team </t>
    </r>
    <r>
      <rPr>
        <sz val="9"/>
        <color rgb="FF000000"/>
        <rFont val="Arial"/>
        <family val="2"/>
      </rPr>
      <t xml:space="preserve">serving for the buildings as support in case of urgency (even after MIC1 business hours) or when resident team fails to solve or inspect critical matter. </t>
    </r>
  </si>
  <si>
    <r>
      <rPr>
        <b/>
        <sz val="9"/>
        <color rgb="FF000000"/>
        <rFont val="Arial"/>
        <family val="2"/>
      </rPr>
      <t xml:space="preserve">Rotating team </t>
    </r>
    <r>
      <rPr>
        <sz val="9"/>
        <color rgb="FF000000"/>
        <rFont val="Arial"/>
        <family val="2"/>
      </rPr>
      <t xml:space="preserve">serving regional stores and warehouses. PM visits once per month, and support in case of Urgency after MIC1 business hours. </t>
    </r>
  </si>
  <si>
    <t>All technicians have basic knowledge of other trades and accordingly can organize first level intervention.</t>
  </si>
  <si>
    <t>Technicians and specialized engineers, whenever need be there will be no additional charges for hours over and above the usual working hours, should the need arise.</t>
  </si>
  <si>
    <t>Technicians shall have effective communication skills. English language ability is mandatory for the resident team members.</t>
  </si>
  <si>
    <t>24/7 helpdesk service</t>
  </si>
  <si>
    <t>- 1 Technician from 7.00am to 4.00pm serving PINE, (each 9 hrs. shift, 5 days a week plus 5 hrs on Saturdays)</t>
  </si>
  <si>
    <t>- 1 Technician from 8.00am to 5.00pm serving PINE, (each 9 hrs shift, 5 days a week plus 5 hrs on Saturdays)</t>
  </si>
  <si>
    <r>
      <t xml:space="preserve">Scoring Sheet 50%
</t>
    </r>
    <r>
      <rPr>
        <b/>
        <sz val="12"/>
        <rFont val="Arial"/>
        <family val="2"/>
      </rPr>
      <t>Financial Scoring</t>
    </r>
  </si>
  <si>
    <t>Remarks</t>
  </si>
  <si>
    <t>Bidder 1</t>
  </si>
  <si>
    <t>Bidder 2</t>
  </si>
  <si>
    <t>Bidder 3</t>
  </si>
  <si>
    <t>Basic Pricing</t>
  </si>
  <si>
    <t xml:space="preserve">Price list for Direct &amp; Indirect Maintenace </t>
  </si>
  <si>
    <t>TOTAL</t>
  </si>
  <si>
    <t>Supplier Score</t>
  </si>
  <si>
    <r>
      <t xml:space="preserve">* Evaluation of Proposals </t>
    </r>
    <r>
      <rPr>
        <sz val="11"/>
        <rFont val="Arial"/>
        <family val="2"/>
      </rPr>
      <t>will be based on 50% weight for the technical part, and 50% weight for the commercial part.</t>
    </r>
  </si>
  <si>
    <t>Building Maintenance Outsourcing Ref# 033-23</t>
  </si>
  <si>
    <t>Bidder 4</t>
  </si>
  <si>
    <t>Bidder 5</t>
  </si>
  <si>
    <t>RFT Scoring Sheet
50% Technical Scoring</t>
  </si>
  <si>
    <t>The Maintenance Company shall be the holder within a maximum period of 10 days following the signature of an insurance contract “civil responsibilities work” by virtue of Lebanese law in force. 
Insurance must cover, during the whole period of the contract, monetary consequences of corporal, material and moral damages caused to maintenance teams’ members and to third parties (including MIC1) in particular, accidents, fire, explosion, water flow, theft, or any other reason that occur during or after work of the Service provider. 
Upon signature of the contract, the Maintenance Company shall produce an insurance, covering its liability for all losses or personal and material damage incurred by third parties (including MIC1) due to its intervention: 
-     Personal damages per persons         / 15,000 USD
-     Material damages                               / 40,000 USD
-     Maximum Indemnity per complaint     / 100,000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</si>
</sst>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7">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0"/>
      <color rgb="FFFF0000"/>
      <name val="Arial"/>
      <family val="2"/>
    </font>
    <font>
      <b/>
      <sz val="12"/>
      <name val="Times New Roman"/>
      <family val="1"/>
    </font>
    <font>
      <b/>
      <sz val="18"/>
      <name val="Arial"/>
      <family val="2"/>
    </font>
    <font>
      <b/>
      <sz val="8"/>
      <name val="Arial"/>
      <family val="2"/>
    </font>
    <font>
      <sz val="9"/>
      <name val="Arial"/>
      <family val="2"/>
    </font>
    <font>
      <b/>
      <sz val="9"/>
      <name val="Arial"/>
      <family val="2"/>
    </font>
    <font>
      <b/>
      <sz val="9"/>
      <color rgb="FF000000"/>
      <name val="Arial"/>
      <family val="2"/>
    </font>
    <font>
      <sz val="9"/>
      <color rgb="FF000000"/>
      <name val="Arial"/>
      <family val="2"/>
    </font>
    <font>
      <b/>
      <sz val="11"/>
      <name val="Arial"/>
      <family val="2"/>
    </font>
    <font>
      <b/>
      <sz val="9"/>
      <color theme="1"/>
      <name val="Arial"/>
      <family val="2"/>
    </font>
    <font>
      <b/>
      <sz val="10"/>
      <color theme="1"/>
      <name val="Arial"/>
      <family val="2"/>
    </font>
    <font>
      <b/>
      <strike/>
      <sz val="10"/>
      <color rgb="FFFF0000"/>
      <name val="Arial"/>
      <family val="2"/>
    </font>
    <font>
      <b/>
      <sz val="10"/>
      <color rgb="FF000000"/>
      <name val="Arial"/>
      <family val="2"/>
    </font>
    <font>
      <u/>
      <sz val="9"/>
      <name val="Arial"/>
      <family val="2"/>
    </font>
    <font>
      <vertAlign val="superscript"/>
      <sz val="9"/>
      <name val="Arial"/>
      <family val="2"/>
    </font>
    <font>
      <sz val="10"/>
      <name val="Arial"/>
      <family val="2"/>
    </font>
    <font>
      <b/>
      <u/>
      <sz val="9"/>
      <name val="Arial"/>
      <family val="2"/>
    </font>
    <font>
      <b/>
      <sz val="12"/>
      <name val="Arial"/>
      <family val="2"/>
    </font>
    <font>
      <b/>
      <sz val="10"/>
      <color theme="0"/>
      <name val="Arial"/>
      <family val="2"/>
    </font>
    <font>
      <sz val="11"/>
      <name val="Arial"/>
      <family val="2"/>
    </font>
    <font>
      <sz val="11"/>
      <color rgb="FF000000"/>
      <name val="Arial"/>
      <family val="2"/>
    </font>
  </fonts>
  <fills count="12">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theme="4" tint="-0.499984740745262"/>
        <bgColor indexed="64"/>
      </patternFill>
    </fill>
    <fill>
      <patternFill patternType="solid">
        <fgColor indexed="22"/>
        <bgColor indexed="64"/>
      </patternFill>
    </fill>
    <fill>
      <patternFill patternType="solid">
        <fgColor rgb="FF00B0F0"/>
        <bgColor indexed="64"/>
      </patternFill>
    </fill>
    <fill>
      <patternFill patternType="solid">
        <fgColor indexed="43"/>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rgb="FF0000FF"/>
      </left>
      <right style="medium">
        <color rgb="FF0000FF"/>
      </right>
      <top style="medium">
        <color rgb="FF0000FF"/>
      </top>
      <bottom style="medium">
        <color rgb="FF0000FF"/>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rgb="FF0000FF"/>
      </right>
      <top/>
      <bottom style="thin">
        <color rgb="FF0000FF"/>
      </bottom>
      <diagonal/>
    </border>
    <border>
      <left style="thin">
        <color rgb="FF0000FF"/>
      </left>
      <right style="thin">
        <color rgb="FF0000FF"/>
      </right>
      <top/>
      <bottom style="thin">
        <color rgb="FF0000FF"/>
      </bottom>
      <diagonal/>
    </border>
    <border>
      <left style="thin">
        <color rgb="FF0000FF"/>
      </left>
      <right style="medium">
        <color rgb="FF0000FF"/>
      </right>
      <top/>
      <bottom style="thin">
        <color rgb="FF0000FF"/>
      </bottom>
      <diagonal/>
    </border>
    <border>
      <left style="medium">
        <color indexed="64"/>
      </left>
      <right/>
      <top style="thin">
        <color indexed="64"/>
      </top>
      <bottom/>
      <diagonal/>
    </border>
    <border>
      <left style="medium">
        <color indexed="64"/>
      </left>
      <right/>
      <top/>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thin">
        <color rgb="FF0000FF"/>
      </left>
      <right style="thin">
        <color rgb="FF0000FF"/>
      </right>
      <top style="medium">
        <color indexed="64"/>
      </top>
      <bottom style="medium">
        <color indexed="64"/>
      </bottom>
      <diagonal/>
    </border>
    <border>
      <left style="thin">
        <color rgb="FF0000FF"/>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medium">
        <color indexed="64"/>
      </left>
      <right/>
      <top/>
      <bottom style="hair">
        <color indexed="64"/>
      </bottom>
      <diagonal/>
    </border>
    <border>
      <left/>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hair">
        <color indexed="64"/>
      </top>
      <bottom style="thin">
        <color indexed="64"/>
      </bottom>
      <diagonal/>
    </border>
    <border>
      <left/>
      <right style="medium">
        <color indexed="64"/>
      </right>
      <top/>
      <bottom style="hair">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thin">
        <color indexed="64"/>
      </top>
      <bottom/>
      <diagonal/>
    </border>
    <border>
      <left/>
      <right style="medium">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rgb="FF0000FF"/>
      </left>
      <right style="thin">
        <color rgb="FF0000FF"/>
      </right>
      <top style="medium">
        <color indexed="64"/>
      </top>
      <bottom/>
      <diagonal/>
    </border>
    <border>
      <left style="thin">
        <color rgb="FF0000FF"/>
      </left>
      <right style="medium">
        <color indexed="64"/>
      </right>
      <top style="medium">
        <color indexed="64"/>
      </top>
      <bottom/>
      <diagonal/>
    </border>
    <border>
      <left style="medium">
        <color indexed="64"/>
      </left>
      <right style="thin">
        <color rgb="FF0000FF"/>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rgb="FF0000FF"/>
      </right>
      <top style="medium">
        <color indexed="64"/>
      </top>
      <bottom style="medium">
        <color indexed="64"/>
      </bottom>
      <diagonal/>
    </border>
    <border>
      <left style="thin">
        <color indexed="64"/>
      </left>
      <right/>
      <top/>
      <bottom style="hair">
        <color indexed="64"/>
      </bottom>
      <diagonal/>
    </border>
    <border>
      <left style="thin">
        <color indexed="64"/>
      </left>
      <right style="medium">
        <color indexed="64"/>
      </right>
      <top style="thin">
        <color indexed="64"/>
      </top>
      <bottom/>
      <diagonal/>
    </border>
    <border>
      <left style="medium">
        <color indexed="64"/>
      </left>
      <right style="thin">
        <color indexed="64"/>
      </right>
      <top style="hair">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style="medium">
        <color indexed="64"/>
      </top>
      <bottom/>
      <diagonal/>
    </border>
    <border>
      <left style="thin">
        <color indexed="64"/>
      </left>
      <right/>
      <top/>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diagonal/>
    </border>
    <border>
      <left/>
      <right style="medium">
        <color indexed="64"/>
      </right>
      <top style="hair">
        <color indexed="64"/>
      </top>
      <bottom/>
      <diagonal/>
    </border>
    <border>
      <left style="medium">
        <color indexed="64"/>
      </left>
      <right/>
      <top style="hair">
        <color indexed="64"/>
      </top>
      <bottom/>
      <diagonal/>
    </border>
    <border>
      <left style="medium">
        <color indexed="64"/>
      </left>
      <right style="medium">
        <color indexed="64"/>
      </right>
      <top/>
      <bottom style="hair">
        <color indexed="64"/>
      </bottom>
      <diagonal/>
    </border>
    <border>
      <left/>
      <right style="thin">
        <color indexed="64"/>
      </right>
      <top style="medium">
        <color indexed="64"/>
      </top>
      <bottom style="medium">
        <color indexed="64"/>
      </bottom>
      <diagonal/>
    </border>
  </borders>
  <cellStyleXfs count="3">
    <xf numFmtId="0" fontId="0" fillId="0" borderId="0"/>
    <xf numFmtId="0" fontId="3" fillId="0" borderId="0">
      <alignment vertical="center"/>
    </xf>
    <xf numFmtId="9" fontId="21" fillId="0" borderId="0" applyFont="0" applyFill="0" applyBorder="0" applyAlignment="0" applyProtection="0"/>
  </cellStyleXfs>
  <cellXfs count="564">
    <xf numFmtId="0" fontId="0" fillId="0" borderId="0" xfId="0"/>
    <xf numFmtId="0" fontId="0" fillId="0" borderId="0" xfId="0" applyAlignment="1">
      <alignment wrapText="1"/>
    </xf>
    <xf numFmtId="0" fontId="2" fillId="0" borderId="0" xfId="0" applyFont="1" applyAlignment="1">
      <alignment wrapText="1"/>
    </xf>
    <xf numFmtId="0" fontId="6" fillId="0" borderId="12" xfId="0" applyFont="1" applyBorder="1" applyAlignment="1">
      <alignment wrapText="1"/>
    </xf>
    <xf numFmtId="0" fontId="0" fillId="0" borderId="8" xfId="0" applyBorder="1" applyAlignment="1">
      <alignment wrapText="1"/>
    </xf>
    <xf numFmtId="0" fontId="2" fillId="0" borderId="0" xfId="0" applyFont="1"/>
    <xf numFmtId="0" fontId="4" fillId="0" borderId="23"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3" borderId="1" xfId="0" applyFont="1" applyFill="1" applyBorder="1" applyAlignment="1">
      <alignment vertical="center" wrapText="1"/>
    </xf>
    <xf numFmtId="0" fontId="2" fillId="5" borderId="12" xfId="0" applyFont="1" applyFill="1" applyBorder="1" applyAlignment="1">
      <alignment horizontal="center" wrapText="1"/>
    </xf>
    <xf numFmtId="164" fontId="4" fillId="0" borderId="6" xfId="0" applyNumberFormat="1" applyFont="1" applyBorder="1" applyAlignment="1">
      <alignment horizontal="left" wrapText="1"/>
    </xf>
    <xf numFmtId="0" fontId="0" fillId="6" borderId="45" xfId="0" applyFill="1" applyBorder="1" applyAlignment="1">
      <alignment horizontal="right" vertical="center"/>
    </xf>
    <xf numFmtId="0" fontId="0" fillId="6" borderId="38" xfId="0" applyFill="1" applyBorder="1" applyAlignment="1">
      <alignment horizontal="right" vertical="center"/>
    </xf>
    <xf numFmtId="0" fontId="15" fillId="0" borderId="38" xfId="0" applyFont="1" applyBorder="1" applyAlignment="1">
      <alignment horizontal="right" vertical="center"/>
    </xf>
    <xf numFmtId="0" fontId="11" fillId="6" borderId="38" xfId="0" applyFont="1" applyFill="1" applyBorder="1" applyAlignment="1">
      <alignment horizontal="right" vertical="center"/>
    </xf>
    <xf numFmtId="0" fontId="2" fillId="6" borderId="38" xfId="0" applyFont="1" applyFill="1" applyBorder="1" applyAlignment="1">
      <alignment horizontal="right" vertical="center"/>
    </xf>
    <xf numFmtId="0" fontId="14" fillId="6" borderId="38" xfId="0" applyFont="1" applyFill="1" applyBorder="1" applyAlignment="1">
      <alignment horizontal="right" vertical="center"/>
    </xf>
    <xf numFmtId="0" fontId="14" fillId="2" borderId="47" xfId="0" applyFont="1" applyFill="1" applyBorder="1" applyAlignment="1">
      <alignment vertical="center"/>
    </xf>
    <xf numFmtId="0" fontId="0" fillId="2" borderId="11" xfId="0" applyFill="1" applyBorder="1" applyAlignment="1">
      <alignment wrapText="1"/>
    </xf>
    <xf numFmtId="0" fontId="1" fillId="2" borderId="48" xfId="0" applyFont="1" applyFill="1" applyBorder="1" applyAlignment="1">
      <alignment wrapText="1"/>
    </xf>
    <xf numFmtId="0" fontId="1" fillId="2" borderId="49" xfId="0" applyFont="1" applyFill="1" applyBorder="1" applyAlignment="1">
      <alignment wrapText="1"/>
    </xf>
    <xf numFmtId="0" fontId="2" fillId="0" borderId="14" xfId="1" applyFont="1" applyBorder="1" applyAlignment="1">
      <alignment vertical="center" wrapText="1"/>
    </xf>
    <xf numFmtId="0" fontId="1" fillId="0" borderId="32" xfId="0" applyFont="1" applyBorder="1" applyAlignment="1">
      <alignment wrapText="1"/>
    </xf>
    <xf numFmtId="0" fontId="1" fillId="0" borderId="33" xfId="0" applyFont="1" applyBorder="1" applyAlignment="1">
      <alignment wrapText="1"/>
    </xf>
    <xf numFmtId="0" fontId="1" fillId="0" borderId="34" xfId="0" applyFont="1" applyBorder="1" applyAlignment="1">
      <alignment wrapText="1"/>
    </xf>
    <xf numFmtId="0" fontId="0" fillId="0" borderId="0" xfId="0" applyAlignment="1">
      <alignment vertical="top" wrapText="1"/>
    </xf>
    <xf numFmtId="0" fontId="18" fillId="2" borderId="46" xfId="0" applyFont="1" applyFill="1" applyBorder="1" applyAlignment="1">
      <alignment horizontal="right"/>
    </xf>
    <xf numFmtId="0" fontId="10" fillId="0" borderId="36" xfId="0" applyFont="1" applyBorder="1" applyAlignment="1">
      <alignment vertical="top"/>
    </xf>
    <xf numFmtId="0" fontId="16" fillId="2" borderId="37" xfId="0" applyFont="1" applyFill="1" applyBorder="1" applyAlignment="1">
      <alignment horizontal="right" vertical="center"/>
    </xf>
    <xf numFmtId="0" fontId="12" fillId="2" borderId="26" xfId="0" applyFont="1" applyFill="1" applyBorder="1" applyAlignment="1">
      <alignment vertical="center"/>
    </xf>
    <xf numFmtId="0" fontId="10" fillId="0" borderId="57" xfId="0" applyFont="1" applyBorder="1" applyAlignment="1">
      <alignment wrapText="1"/>
    </xf>
    <xf numFmtId="0" fontId="10" fillId="0" borderId="55" xfId="0" applyFont="1" applyBorder="1" applyAlignment="1">
      <alignment wrapText="1"/>
    </xf>
    <xf numFmtId="0" fontId="13" fillId="6" borderId="36" xfId="0" applyFont="1" applyFill="1" applyBorder="1" applyAlignment="1">
      <alignment vertical="center" wrapText="1"/>
    </xf>
    <xf numFmtId="0" fontId="16" fillId="2" borderId="1" xfId="0" applyFont="1" applyFill="1" applyBorder="1" applyAlignment="1">
      <alignment horizontal="right" vertical="center"/>
    </xf>
    <xf numFmtId="0" fontId="12" fillId="2" borderId="7" xfId="0" applyFont="1" applyFill="1" applyBorder="1"/>
    <xf numFmtId="0" fontId="0" fillId="0" borderId="38" xfId="0" applyBorder="1" applyAlignment="1">
      <alignment wrapText="1"/>
    </xf>
    <xf numFmtId="0" fontId="12" fillId="2" borderId="9" xfId="0" applyFont="1" applyFill="1" applyBorder="1"/>
    <xf numFmtId="0" fontId="1" fillId="6" borderId="38" xfId="0" applyFont="1" applyFill="1" applyBorder="1" applyAlignment="1">
      <alignment horizontal="right" vertical="center"/>
    </xf>
    <xf numFmtId="0" fontId="10" fillId="0" borderId="27" xfId="0" applyFont="1" applyBorder="1" applyAlignment="1">
      <alignment horizontal="left" vertical="top" wrapText="1"/>
    </xf>
    <xf numFmtId="0" fontId="11" fillId="0" borderId="0" xfId="0" applyFont="1" applyAlignment="1">
      <alignment vertical="center"/>
    </xf>
    <xf numFmtId="0" fontId="13" fillId="0" borderId="0" xfId="0" applyFont="1" applyAlignment="1">
      <alignment vertical="top" wrapText="1"/>
    </xf>
    <xf numFmtId="0" fontId="13" fillId="0" borderId="0" xfId="0" applyFont="1" applyAlignment="1">
      <alignment vertical="center"/>
    </xf>
    <xf numFmtId="0" fontId="13" fillId="0" borderId="0" xfId="0" applyFont="1" applyAlignment="1">
      <alignment vertical="center" wrapText="1"/>
    </xf>
    <xf numFmtId="0" fontId="11" fillId="0" borderId="0" xfId="0" applyFont="1" applyAlignment="1">
      <alignment vertical="center" readingOrder="1"/>
    </xf>
    <xf numFmtId="0" fontId="12" fillId="0" borderId="0" xfId="0" applyFont="1" applyAlignment="1">
      <alignment horizontal="left" vertical="center" readingOrder="1"/>
    </xf>
    <xf numFmtId="49" fontId="11" fillId="0" borderId="0" xfId="0" applyNumberFormat="1" applyFont="1" applyAlignment="1">
      <alignment horizontal="left" vertical="center" readingOrder="1"/>
    </xf>
    <xf numFmtId="0" fontId="13" fillId="0" borderId="0" xfId="0" applyFont="1" applyAlignment="1">
      <alignment horizontal="left" vertical="center" wrapText="1"/>
    </xf>
    <xf numFmtId="0" fontId="0" fillId="6" borderId="38" xfId="0" applyFill="1" applyBorder="1" applyAlignment="1">
      <alignment vertical="center"/>
    </xf>
    <xf numFmtId="49" fontId="13" fillId="0" borderId="0" xfId="0" applyNumberFormat="1" applyFont="1" applyAlignment="1">
      <alignment horizontal="left" vertical="center" readingOrder="1"/>
    </xf>
    <xf numFmtId="0" fontId="13" fillId="0" borderId="0" xfId="0" applyFont="1" applyAlignment="1">
      <alignment horizontal="left" vertical="center"/>
    </xf>
    <xf numFmtId="0" fontId="13" fillId="0" borderId="55" xfId="0" applyFont="1" applyBorder="1" applyAlignment="1">
      <alignment horizontal="left" vertical="center" wrapText="1"/>
    </xf>
    <xf numFmtId="49" fontId="12" fillId="0" borderId="0" xfId="0" applyNumberFormat="1" applyFont="1" applyAlignment="1">
      <alignment horizontal="left" vertical="center" readingOrder="1"/>
    </xf>
    <xf numFmtId="0" fontId="11" fillId="0" borderId="0" xfId="0" applyFont="1" applyAlignment="1">
      <alignment horizontal="left" vertical="center" readingOrder="1"/>
    </xf>
    <xf numFmtId="0" fontId="10" fillId="0" borderId="0" xfId="0" applyFont="1" applyAlignment="1">
      <alignment vertical="center" wrapText="1"/>
    </xf>
    <xf numFmtId="0" fontId="10" fillId="0" borderId="0" xfId="0" applyFont="1" applyAlignment="1">
      <alignment vertical="center"/>
    </xf>
    <xf numFmtId="0" fontId="10" fillId="0" borderId="0" xfId="0" applyFont="1" applyAlignment="1">
      <alignment horizontal="left" vertical="center" wrapText="1"/>
    </xf>
    <xf numFmtId="49" fontId="10" fillId="0" borderId="0" xfId="0" applyNumberFormat="1" applyFont="1" applyAlignment="1">
      <alignment horizontal="left" vertical="center" readingOrder="1"/>
    </xf>
    <xf numFmtId="49" fontId="10" fillId="0" borderId="55" xfId="0" applyNumberFormat="1" applyFont="1" applyBorder="1" applyAlignment="1">
      <alignment horizontal="left" vertical="center" readingOrder="1"/>
    </xf>
    <xf numFmtId="49" fontId="10" fillId="0" borderId="0" xfId="0" applyNumberFormat="1" applyFont="1" applyAlignment="1">
      <alignment horizontal="left" vertical="center" wrapText="1" readingOrder="1"/>
    </xf>
    <xf numFmtId="49" fontId="10" fillId="0" borderId="55" xfId="0" applyNumberFormat="1" applyFont="1" applyBorder="1" applyAlignment="1">
      <alignment horizontal="left" vertical="center" wrapText="1" readingOrder="1"/>
    </xf>
    <xf numFmtId="0" fontId="10" fillId="0" borderId="55" xfId="0" applyFont="1" applyBorder="1" applyAlignment="1">
      <alignment vertical="center" wrapText="1"/>
    </xf>
    <xf numFmtId="0" fontId="10" fillId="0" borderId="0" xfId="0" applyFont="1" applyAlignment="1">
      <alignment wrapText="1"/>
    </xf>
    <xf numFmtId="0" fontId="12" fillId="2" borderId="7" xfId="0" applyFont="1" applyFill="1" applyBorder="1" applyAlignment="1">
      <alignment vertical="center"/>
    </xf>
    <xf numFmtId="0" fontId="10" fillId="0" borderId="0" xfId="0" applyFont="1" applyAlignment="1">
      <alignment horizontal="left" vertical="center" readingOrder="1"/>
    </xf>
    <xf numFmtId="0" fontId="16" fillId="2" borderId="19" xfId="0" applyFont="1" applyFill="1" applyBorder="1" applyAlignment="1">
      <alignment horizontal="right" vertical="center"/>
    </xf>
    <xf numFmtId="0" fontId="12" fillId="2" borderId="18" xfId="0" applyFont="1" applyFill="1" applyBorder="1" applyAlignment="1">
      <alignment vertical="center"/>
    </xf>
    <xf numFmtId="0" fontId="10" fillId="0" borderId="0" xfId="0" applyFont="1" applyAlignment="1">
      <alignment horizontal="left" vertical="center"/>
    </xf>
    <xf numFmtId="0" fontId="10" fillId="0" borderId="0" xfId="0" applyFont="1"/>
    <xf numFmtId="2" fontId="16" fillId="2" borderId="1" xfId="0" applyNumberFormat="1" applyFont="1" applyFill="1" applyBorder="1" applyAlignment="1">
      <alignment horizontal="right" vertical="center"/>
    </xf>
    <xf numFmtId="0" fontId="11" fillId="0" borderId="0" xfId="0" applyFont="1" applyAlignment="1">
      <alignment vertical="center" wrapText="1"/>
    </xf>
    <xf numFmtId="0" fontId="11" fillId="0" borderId="0" xfId="0" applyFont="1" applyAlignment="1">
      <alignment wrapText="1"/>
    </xf>
    <xf numFmtId="0" fontId="10" fillId="0" borderId="41" xfId="0" applyFont="1" applyBorder="1" applyAlignment="1">
      <alignment vertical="center" readingOrder="1"/>
    </xf>
    <xf numFmtId="0" fontId="10" fillId="0" borderId="55" xfId="0" applyFont="1" applyBorder="1" applyAlignment="1">
      <alignment horizontal="left" vertical="center" readingOrder="1"/>
    </xf>
    <xf numFmtId="0" fontId="10" fillId="0" borderId="55" xfId="0" applyFont="1" applyBorder="1" applyAlignment="1">
      <alignment horizontal="left" vertical="center" wrapText="1"/>
    </xf>
    <xf numFmtId="49" fontId="13" fillId="0" borderId="0" xfId="0" applyNumberFormat="1" applyFont="1" applyAlignment="1">
      <alignment horizontal="left" vertical="center" wrapText="1" readingOrder="1"/>
    </xf>
    <xf numFmtId="0" fontId="12" fillId="0" borderId="0" xfId="0" applyFont="1" applyAlignment="1">
      <alignment vertical="center"/>
    </xf>
    <xf numFmtId="0" fontId="14" fillId="2" borderId="39" xfId="0" applyFont="1" applyFill="1" applyBorder="1" applyAlignment="1">
      <alignment horizontal="left" wrapText="1"/>
    </xf>
    <xf numFmtId="0" fontId="14" fillId="2" borderId="47" xfId="0" applyFont="1" applyFill="1" applyBorder="1" applyAlignment="1">
      <alignment vertical="center" wrapText="1"/>
    </xf>
    <xf numFmtId="0" fontId="11" fillId="2" borderId="59" xfId="0" applyFont="1" applyFill="1" applyBorder="1" applyAlignment="1">
      <alignment vertical="center"/>
    </xf>
    <xf numFmtId="0" fontId="2" fillId="6" borderId="44" xfId="0" applyFont="1" applyFill="1" applyBorder="1" applyAlignment="1">
      <alignment vertical="top" wrapText="1"/>
    </xf>
    <xf numFmtId="0" fontId="2" fillId="6" borderId="38" xfId="0" applyFont="1" applyFill="1" applyBorder="1" applyAlignment="1">
      <alignment vertical="top" wrapText="1"/>
    </xf>
    <xf numFmtId="0" fontId="14" fillId="2" borderId="59" xfId="0" applyFont="1" applyFill="1" applyBorder="1" applyAlignment="1">
      <alignment vertical="center"/>
    </xf>
    <xf numFmtId="0" fontId="14" fillId="2" borderId="40" xfId="0" applyFont="1" applyFill="1" applyBorder="1" applyAlignment="1">
      <alignment vertical="center"/>
    </xf>
    <xf numFmtId="0" fontId="13" fillId="0" borderId="36" xfId="0" applyFont="1" applyBorder="1" applyAlignment="1">
      <alignment vertical="center" wrapText="1"/>
    </xf>
    <xf numFmtId="0" fontId="12" fillId="2" borderId="29" xfId="0" applyFont="1" applyFill="1" applyBorder="1" applyAlignment="1">
      <alignment vertical="center"/>
    </xf>
    <xf numFmtId="0" fontId="10" fillId="0" borderId="66" xfId="0" applyFont="1" applyBorder="1" applyAlignment="1">
      <alignment vertical="top"/>
    </xf>
    <xf numFmtId="0" fontId="19" fillId="0" borderId="52" xfId="0" applyFont="1" applyBorder="1" applyAlignment="1">
      <alignment horizontal="justify" vertical="top"/>
    </xf>
    <xf numFmtId="0" fontId="19" fillId="0" borderId="52" xfId="0" applyFont="1" applyBorder="1" applyAlignment="1">
      <alignment horizontal="justify" vertical="center"/>
    </xf>
    <xf numFmtId="0" fontId="10" fillId="0" borderId="52" xfId="0" applyFont="1" applyBorder="1" applyAlignment="1">
      <alignment vertical="center" wrapText="1"/>
    </xf>
    <xf numFmtId="0" fontId="10" fillId="0" borderId="51" xfId="0" applyFont="1" applyBorder="1" applyAlignment="1">
      <alignment vertical="center" wrapText="1" readingOrder="1"/>
    </xf>
    <xf numFmtId="0" fontId="10" fillId="0" borderId="1" xfId="0" applyFont="1" applyBorder="1" applyAlignment="1">
      <alignment horizontal="left" vertical="top" wrapText="1"/>
    </xf>
    <xf numFmtId="0" fontId="10" fillId="0" borderId="61" xfId="0" applyFont="1" applyBorder="1" applyAlignment="1">
      <alignment vertical="top"/>
    </xf>
    <xf numFmtId="0" fontId="19" fillId="0" borderId="62" xfId="0" applyFont="1" applyBorder="1" applyAlignment="1">
      <alignment horizontal="justify" vertical="top"/>
    </xf>
    <xf numFmtId="0" fontId="12" fillId="2" borderId="72" xfId="0" applyFont="1" applyFill="1" applyBorder="1" applyAlignment="1">
      <alignment vertical="center"/>
    </xf>
    <xf numFmtId="0" fontId="2" fillId="4" borderId="77" xfId="0" applyFont="1" applyFill="1" applyBorder="1" applyAlignment="1">
      <alignment horizontal="center" vertical="center" wrapText="1"/>
    </xf>
    <xf numFmtId="0" fontId="2" fillId="4" borderId="78" xfId="0" applyFont="1" applyFill="1" applyBorder="1" applyAlignment="1">
      <alignment horizontal="center" vertical="center" wrapText="1"/>
    </xf>
    <xf numFmtId="0" fontId="2" fillId="2" borderId="47" xfId="1" applyFont="1" applyFill="1" applyBorder="1" applyAlignment="1">
      <alignment vertical="center" wrapText="1"/>
    </xf>
    <xf numFmtId="0" fontId="2" fillId="4" borderId="79" xfId="0" applyFont="1" applyFill="1" applyBorder="1" applyAlignment="1">
      <alignment horizontal="center" vertical="center" wrapText="1"/>
    </xf>
    <xf numFmtId="0" fontId="10" fillId="0" borderId="76" xfId="0" applyFont="1" applyBorder="1" applyAlignment="1">
      <alignment vertical="top"/>
    </xf>
    <xf numFmtId="0" fontId="19" fillId="0" borderId="80" xfId="0" applyFont="1" applyBorder="1" applyAlignment="1">
      <alignment horizontal="justify" vertical="top"/>
    </xf>
    <xf numFmtId="0" fontId="1" fillId="2" borderId="83" xfId="0" applyFont="1" applyFill="1" applyBorder="1" applyAlignment="1">
      <alignment wrapText="1"/>
    </xf>
    <xf numFmtId="0" fontId="12" fillId="2" borderId="41" xfId="0" applyFont="1" applyFill="1" applyBorder="1" applyAlignment="1">
      <alignment vertical="center"/>
    </xf>
    <xf numFmtId="0" fontId="12" fillId="2" borderId="67" xfId="0" applyFont="1" applyFill="1" applyBorder="1" applyAlignment="1">
      <alignment vertical="center"/>
    </xf>
    <xf numFmtId="0" fontId="10" fillId="0" borderId="58" xfId="0" applyFont="1" applyBorder="1" applyAlignment="1">
      <alignment vertical="top" wrapText="1"/>
    </xf>
    <xf numFmtId="0" fontId="13" fillId="0" borderId="0" xfId="0" applyFont="1" applyAlignment="1">
      <alignment vertical="top"/>
    </xf>
    <xf numFmtId="0" fontId="12" fillId="6" borderId="38" xfId="0" applyFont="1" applyFill="1" applyBorder="1" applyAlignment="1">
      <alignment horizontal="right" vertical="top"/>
    </xf>
    <xf numFmtId="0" fontId="11" fillId="0" borderId="18" xfId="0" applyFont="1" applyBorder="1" applyAlignment="1">
      <alignment horizontal="left" vertical="center" readingOrder="1"/>
    </xf>
    <xf numFmtId="0" fontId="11" fillId="0" borderId="85" xfId="0" applyFont="1" applyBorder="1" applyAlignment="1">
      <alignment horizontal="left" vertical="center" readingOrder="1"/>
    </xf>
    <xf numFmtId="0" fontId="14" fillId="2" borderId="39" xfId="0" applyFont="1" applyFill="1" applyBorder="1" applyAlignment="1">
      <alignment vertical="center"/>
    </xf>
    <xf numFmtId="0" fontId="0" fillId="0" borderId="0" xfId="0" applyAlignment="1">
      <alignment horizontal="center" vertical="top" wrapText="1"/>
    </xf>
    <xf numFmtId="0" fontId="12" fillId="2" borderId="54" xfId="0" applyFont="1" applyFill="1" applyBorder="1" applyAlignment="1">
      <alignment horizontal="center" vertical="top"/>
    </xf>
    <xf numFmtId="0" fontId="10" fillId="0" borderId="55" xfId="0" applyFont="1" applyBorder="1" applyAlignment="1">
      <alignment horizontal="center" vertical="top"/>
    </xf>
    <xf numFmtId="0" fontId="10" fillId="0" borderId="36" xfId="0" applyFont="1" applyBorder="1" applyAlignment="1">
      <alignment horizontal="center" vertical="top"/>
    </xf>
    <xf numFmtId="0" fontId="10" fillId="0" borderId="55" xfId="0" applyFont="1" applyBorder="1" applyAlignment="1">
      <alignment horizontal="center" vertical="top" readingOrder="1"/>
    </xf>
    <xf numFmtId="0" fontId="0" fillId="0" borderId="8" xfId="0" applyBorder="1" applyAlignment="1">
      <alignment horizontal="center" vertical="top" wrapText="1"/>
    </xf>
    <xf numFmtId="0" fontId="2" fillId="4" borderId="66" xfId="0" applyFont="1" applyFill="1" applyBorder="1" applyAlignment="1">
      <alignment horizontal="center" wrapText="1"/>
    </xf>
    <xf numFmtId="0" fontId="2" fillId="4" borderId="10" xfId="0" applyFont="1" applyFill="1" applyBorder="1" applyAlignment="1">
      <alignment wrapText="1"/>
    </xf>
    <xf numFmtId="0" fontId="2" fillId="4" borderId="13" xfId="0" applyFont="1" applyFill="1" applyBorder="1" applyAlignment="1">
      <alignment wrapText="1"/>
    </xf>
    <xf numFmtId="0" fontId="10" fillId="0" borderId="55" xfId="0" applyFont="1" applyBorder="1" applyAlignment="1">
      <alignment horizontal="justify" vertical="top" wrapText="1"/>
    </xf>
    <xf numFmtId="0" fontId="13" fillId="0" borderId="55" xfId="0" applyFont="1" applyBorder="1" applyAlignment="1">
      <alignment vertical="center" wrapText="1"/>
    </xf>
    <xf numFmtId="0" fontId="10" fillId="0" borderId="0" xfId="0" applyFont="1" applyAlignment="1">
      <alignment vertical="top" wrapText="1"/>
    </xf>
    <xf numFmtId="0" fontId="10" fillId="0" borderId="54" xfId="0" applyFont="1" applyBorder="1" applyAlignment="1">
      <alignment vertical="top" wrapText="1"/>
    </xf>
    <xf numFmtId="0" fontId="11" fillId="2" borderId="1" xfId="0" applyFont="1" applyFill="1" applyBorder="1" applyAlignment="1">
      <alignment horizontal="left" vertical="center" readingOrder="1"/>
    </xf>
    <xf numFmtId="0" fontId="10" fillId="0" borderId="53" xfId="0" applyFont="1" applyBorder="1" applyAlignment="1">
      <alignment horizontal="justify" vertical="center"/>
    </xf>
    <xf numFmtId="0" fontId="10" fillId="0" borderId="57" xfId="0" applyFont="1" applyBorder="1" applyAlignment="1">
      <alignment horizontal="justify" vertical="center"/>
    </xf>
    <xf numFmtId="0" fontId="10" fillId="0" borderId="55" xfId="0" applyFont="1" applyBorder="1" applyAlignment="1">
      <alignment vertical="center"/>
    </xf>
    <xf numFmtId="0" fontId="11" fillId="6" borderId="0" xfId="0" applyFont="1" applyFill="1" applyAlignment="1">
      <alignment horizontal="right" vertical="center"/>
    </xf>
    <xf numFmtId="0" fontId="10" fillId="0" borderId="35" xfId="0" applyFont="1" applyBorder="1" applyAlignment="1">
      <alignment horizontal="center" vertical="center"/>
    </xf>
    <xf numFmtId="0" fontId="10" fillId="0" borderId="42" xfId="0" applyFont="1" applyBorder="1" applyAlignment="1">
      <alignment vertical="center"/>
    </xf>
    <xf numFmtId="0" fontId="17" fillId="6" borderId="39" xfId="0" applyFont="1" applyFill="1" applyBorder="1" applyAlignment="1">
      <alignment horizontal="left" vertical="center"/>
    </xf>
    <xf numFmtId="0" fontId="10" fillId="0" borderId="40" xfId="0" applyFont="1" applyBorder="1" applyAlignment="1">
      <alignment horizontal="justify" vertical="center" wrapText="1"/>
    </xf>
    <xf numFmtId="0" fontId="10" fillId="0" borderId="8" xfId="1" applyFont="1" applyBorder="1" applyAlignment="1">
      <alignment vertical="top" wrapText="1"/>
    </xf>
    <xf numFmtId="0" fontId="11" fillId="2" borderId="54" xfId="0" applyFont="1" applyFill="1" applyBorder="1" applyAlignment="1">
      <alignment horizontal="justify" vertical="center"/>
    </xf>
    <xf numFmtId="49" fontId="10" fillId="0" borderId="36" xfId="0" applyNumberFormat="1" applyFont="1" applyBorder="1" applyAlignment="1">
      <alignment horizontal="left" vertical="center" wrapText="1" readingOrder="1"/>
    </xf>
    <xf numFmtId="0" fontId="10" fillId="0" borderId="36" xfId="0" applyFont="1" applyBorder="1" applyAlignment="1">
      <alignment horizontal="left" vertical="center" wrapText="1"/>
    </xf>
    <xf numFmtId="0" fontId="14" fillId="2" borderId="47" xfId="0" applyFont="1" applyFill="1" applyBorder="1" applyAlignment="1">
      <alignment horizontal="center" vertical="center"/>
    </xf>
    <xf numFmtId="0" fontId="19" fillId="0" borderId="36" xfId="0" applyFont="1" applyBorder="1" applyAlignment="1">
      <alignment horizontal="center" vertical="top"/>
    </xf>
    <xf numFmtId="0" fontId="10" fillId="0" borderId="55" xfId="0" applyFont="1" applyBorder="1" applyAlignment="1">
      <alignment horizontal="center" vertical="center" readingOrder="1"/>
    </xf>
    <xf numFmtId="0" fontId="10" fillId="0" borderId="55" xfId="0" applyFont="1" applyBorder="1" applyAlignment="1">
      <alignment horizontal="center" vertical="center" wrapText="1" readingOrder="1"/>
    </xf>
    <xf numFmtId="0" fontId="19" fillId="0" borderId="36" xfId="0" applyFont="1" applyBorder="1" applyAlignment="1">
      <alignment horizontal="center" vertical="center"/>
    </xf>
    <xf numFmtId="0" fontId="10" fillId="0" borderId="57" xfId="0" applyFont="1" applyBorder="1" applyAlignment="1">
      <alignment horizontal="center" vertical="center"/>
    </xf>
    <xf numFmtId="0" fontId="10" fillId="0" borderId="58" xfId="0" applyFont="1" applyBorder="1" applyAlignment="1">
      <alignment horizontal="center" vertical="top" wrapText="1"/>
    </xf>
    <xf numFmtId="0" fontId="10" fillId="0" borderId="27" xfId="0" applyFont="1" applyBorder="1" applyAlignment="1">
      <alignment horizontal="center" vertical="top" wrapText="1"/>
    </xf>
    <xf numFmtId="0" fontId="11" fillId="0" borderId="35" xfId="0" applyFont="1" applyBorder="1" applyAlignment="1">
      <alignment horizontal="center" vertical="top"/>
    </xf>
    <xf numFmtId="0" fontId="13" fillId="0" borderId="36" xfId="0" applyFont="1" applyBorder="1" applyAlignment="1">
      <alignment horizontal="center" vertical="center" wrapText="1"/>
    </xf>
    <xf numFmtId="0" fontId="14" fillId="2" borderId="47" xfId="0" applyFont="1" applyFill="1" applyBorder="1" applyAlignment="1">
      <alignment horizontal="center" vertical="center" wrapText="1"/>
    </xf>
    <xf numFmtId="0" fontId="14" fillId="2" borderId="39" xfId="0" applyFont="1" applyFill="1" applyBorder="1" applyAlignment="1">
      <alignment horizontal="center" vertical="center"/>
    </xf>
    <xf numFmtId="0" fontId="10" fillId="0" borderId="51" xfId="0" applyFont="1" applyBorder="1" applyAlignment="1">
      <alignment vertical="top" wrapText="1" readingOrder="1"/>
    </xf>
    <xf numFmtId="0" fontId="10" fillId="0" borderId="55" xfId="0" applyFont="1" applyBorder="1" applyAlignment="1">
      <alignment vertical="top" readingOrder="1"/>
    </xf>
    <xf numFmtId="0" fontId="10" fillId="0" borderId="55" xfId="0" applyFont="1" applyBorder="1" applyAlignment="1">
      <alignment vertical="top" wrapText="1" readingOrder="1"/>
    </xf>
    <xf numFmtId="0" fontId="10" fillId="0" borderId="51" xfId="1" applyFont="1" applyBorder="1" applyAlignment="1">
      <alignment vertical="top" wrapText="1"/>
    </xf>
    <xf numFmtId="0" fontId="10" fillId="0" borderId="92" xfId="0" applyFont="1" applyBorder="1" applyAlignment="1">
      <alignment vertical="top" wrapText="1" readingOrder="1"/>
    </xf>
    <xf numFmtId="0" fontId="10" fillId="0" borderId="55" xfId="0" applyFont="1" applyBorder="1" applyAlignment="1">
      <alignment horizontal="center" vertical="top" wrapText="1" readingOrder="1"/>
    </xf>
    <xf numFmtId="0" fontId="2" fillId="4" borderId="60" xfId="0" applyFont="1" applyFill="1" applyBorder="1" applyAlignment="1">
      <alignment horizontal="center" wrapText="1"/>
    </xf>
    <xf numFmtId="0" fontId="10" fillId="0" borderId="36" xfId="0" applyFont="1" applyBorder="1" applyAlignment="1">
      <alignment horizontal="center" vertical="center" wrapText="1"/>
    </xf>
    <xf numFmtId="0" fontId="0" fillId="2" borderId="59" xfId="0" applyFill="1" applyBorder="1" applyAlignment="1">
      <alignment horizontal="center" vertical="top" wrapText="1"/>
    </xf>
    <xf numFmtId="9" fontId="10" fillId="0" borderId="93" xfId="2" applyFont="1" applyBorder="1" applyAlignment="1">
      <alignment horizontal="center" vertical="top"/>
    </xf>
    <xf numFmtId="9" fontId="19" fillId="0" borderId="94" xfId="2" applyFont="1" applyBorder="1" applyAlignment="1">
      <alignment horizontal="center" vertical="top"/>
    </xf>
    <xf numFmtId="10" fontId="10" fillId="0" borderId="84" xfId="2" applyNumberFormat="1" applyFont="1" applyBorder="1" applyAlignment="1">
      <alignment horizontal="center" vertical="top" readingOrder="1"/>
    </xf>
    <xf numFmtId="10" fontId="10" fillId="0" borderId="95" xfId="2" applyNumberFormat="1" applyFont="1" applyBorder="1" applyAlignment="1">
      <alignment horizontal="center" vertical="top" readingOrder="1"/>
    </xf>
    <xf numFmtId="10" fontId="12" fillId="7" borderId="8" xfId="0" applyNumberFormat="1" applyFont="1" applyFill="1" applyBorder="1" applyAlignment="1">
      <alignment horizontal="center" vertical="top"/>
    </xf>
    <xf numFmtId="0" fontId="10" fillId="0" borderId="96" xfId="0" applyFont="1" applyBorder="1" applyAlignment="1">
      <alignment horizontal="center" vertical="top"/>
    </xf>
    <xf numFmtId="10" fontId="10" fillId="0" borderId="84" xfId="2" applyNumberFormat="1" applyFont="1" applyBorder="1" applyAlignment="1">
      <alignment horizontal="center" vertical="top"/>
    </xf>
    <xf numFmtId="10" fontId="10" fillId="0" borderId="97" xfId="2" applyNumberFormat="1" applyFont="1" applyBorder="1" applyAlignment="1">
      <alignment horizontal="center" vertical="top" wrapText="1"/>
    </xf>
    <xf numFmtId="10" fontId="10" fillId="0" borderId="7" xfId="2" applyNumberFormat="1" applyFont="1" applyBorder="1" applyAlignment="1">
      <alignment horizontal="center" vertical="top" wrapText="1"/>
    </xf>
    <xf numFmtId="0" fontId="10" fillId="0" borderId="94" xfId="0" applyFont="1" applyBorder="1" applyAlignment="1">
      <alignment horizontal="center" vertical="top" wrapText="1"/>
    </xf>
    <xf numFmtId="10" fontId="10" fillId="0" borderId="94" xfId="2" applyNumberFormat="1" applyFont="1" applyBorder="1" applyAlignment="1">
      <alignment horizontal="center" vertical="top" readingOrder="1"/>
    </xf>
    <xf numFmtId="10" fontId="12" fillId="7" borderId="1" xfId="0" applyNumberFormat="1" applyFont="1" applyFill="1" applyBorder="1" applyAlignment="1">
      <alignment horizontal="center" vertical="top"/>
    </xf>
    <xf numFmtId="10" fontId="10" fillId="0" borderId="11" xfId="2" applyNumberFormat="1" applyFont="1" applyBorder="1" applyAlignment="1">
      <alignment horizontal="center" vertical="top" readingOrder="1"/>
    </xf>
    <xf numFmtId="0" fontId="0" fillId="2" borderId="11" xfId="0" applyFill="1" applyBorder="1" applyAlignment="1">
      <alignment horizontal="center" vertical="top" wrapText="1"/>
    </xf>
    <xf numFmtId="0" fontId="2" fillId="4" borderId="61" xfId="0" applyFont="1" applyFill="1" applyBorder="1" applyAlignment="1">
      <alignment horizontal="center" vertical="center" wrapText="1"/>
    </xf>
    <xf numFmtId="0" fontId="12" fillId="2" borderId="27" xfId="0" applyFont="1" applyFill="1" applyBorder="1" applyAlignment="1">
      <alignment horizontal="center"/>
    </xf>
    <xf numFmtId="0" fontId="12" fillId="2" borderId="54" xfId="0" applyFont="1" applyFill="1" applyBorder="1" applyAlignment="1">
      <alignment horizontal="center"/>
    </xf>
    <xf numFmtId="0" fontId="13" fillId="0" borderId="36" xfId="0" applyFont="1" applyBorder="1" applyAlignment="1">
      <alignment horizontal="center" vertical="center"/>
    </xf>
    <xf numFmtId="49" fontId="13" fillId="0" borderId="36" xfId="0" applyNumberFormat="1" applyFont="1" applyBorder="1" applyAlignment="1">
      <alignment horizontal="center" vertical="center" readingOrder="1"/>
    </xf>
    <xf numFmtId="0" fontId="12" fillId="2" borderId="27" xfId="0" applyFont="1" applyFill="1" applyBorder="1" applyAlignment="1">
      <alignment horizontal="center" vertical="center"/>
    </xf>
    <xf numFmtId="0" fontId="12" fillId="2" borderId="35" xfId="0" applyFont="1" applyFill="1" applyBorder="1" applyAlignment="1">
      <alignment horizontal="center" vertical="center"/>
    </xf>
    <xf numFmtId="49" fontId="13" fillId="0" borderId="36" xfId="0" applyNumberFormat="1" applyFont="1" applyBorder="1" applyAlignment="1">
      <alignment horizontal="center" vertical="center" wrapText="1" readingOrder="1"/>
    </xf>
    <xf numFmtId="0" fontId="12" fillId="0" borderId="36" xfId="0" applyFont="1" applyBorder="1" applyAlignment="1">
      <alignment horizontal="center" vertical="center"/>
    </xf>
    <xf numFmtId="0" fontId="13" fillId="0" borderId="63" xfId="0" applyFont="1" applyBorder="1" applyAlignment="1">
      <alignment horizontal="center" vertical="center" wrapText="1"/>
    </xf>
    <xf numFmtId="0" fontId="14" fillId="2" borderId="59" xfId="0" applyFont="1" applyFill="1" applyBorder="1" applyAlignment="1">
      <alignment horizontal="left" wrapText="1"/>
    </xf>
    <xf numFmtId="0" fontId="10" fillId="0" borderId="52" xfId="1" applyFont="1" applyBorder="1" applyAlignment="1">
      <alignment vertical="top" wrapText="1"/>
    </xf>
    <xf numFmtId="0" fontId="11" fillId="2" borderId="54" xfId="0" applyFont="1" applyFill="1" applyBorder="1" applyAlignment="1">
      <alignment horizontal="center" vertical="center"/>
    </xf>
    <xf numFmtId="10" fontId="11" fillId="7" borderId="8" xfId="0" applyNumberFormat="1" applyFont="1" applyFill="1" applyBorder="1" applyAlignment="1">
      <alignment horizontal="center" vertical="center"/>
    </xf>
    <xf numFmtId="0" fontId="11" fillId="2" borderId="41" xfId="0" applyFont="1" applyFill="1" applyBorder="1" applyAlignment="1">
      <alignment horizontal="justify" vertical="center"/>
    </xf>
    <xf numFmtId="0" fontId="11" fillId="2" borderId="67" xfId="0" applyFont="1" applyFill="1" applyBorder="1" applyAlignment="1">
      <alignment horizontal="justify" vertical="center"/>
    </xf>
    <xf numFmtId="0" fontId="0" fillId="2" borderId="47" xfId="0" applyFill="1" applyBorder="1" applyAlignment="1">
      <alignment horizontal="center" vertical="top" wrapText="1"/>
    </xf>
    <xf numFmtId="0" fontId="10" fillId="0" borderId="35" xfId="0" applyFont="1" applyBorder="1" applyAlignment="1">
      <alignment horizontal="left" vertical="top" wrapText="1" readingOrder="1"/>
    </xf>
    <xf numFmtId="0" fontId="12" fillId="2" borderId="54" xfId="0" applyFont="1" applyFill="1" applyBorder="1" applyAlignment="1">
      <alignment vertical="center"/>
    </xf>
    <xf numFmtId="0" fontId="12" fillId="2" borderId="54" xfId="0" applyFont="1" applyFill="1" applyBorder="1" applyAlignment="1">
      <alignment horizontal="center" vertical="center"/>
    </xf>
    <xf numFmtId="0" fontId="11" fillId="2" borderId="47" xfId="0" applyFont="1" applyFill="1" applyBorder="1" applyAlignment="1">
      <alignment horizontal="center" vertical="center"/>
    </xf>
    <xf numFmtId="0" fontId="14" fillId="2" borderId="47" xfId="0" applyFont="1" applyFill="1" applyBorder="1" applyAlignment="1">
      <alignment horizontal="center" vertical="top"/>
    </xf>
    <xf numFmtId="0" fontId="10" fillId="0" borderId="55" xfId="0" applyFont="1" applyBorder="1" applyAlignment="1">
      <alignment horizontal="justify" vertical="top"/>
    </xf>
    <xf numFmtId="0" fontId="10" fillId="0" borderId="70" xfId="1" applyFont="1" applyBorder="1" applyAlignment="1">
      <alignment vertical="top" wrapText="1"/>
    </xf>
    <xf numFmtId="10" fontId="12" fillId="2" borderId="8" xfId="0" applyNumberFormat="1" applyFont="1" applyFill="1" applyBorder="1" applyAlignment="1">
      <alignment horizontal="center" vertical="top"/>
    </xf>
    <xf numFmtId="0" fontId="10" fillId="0" borderId="1" xfId="0" applyFont="1" applyBorder="1" applyAlignment="1">
      <alignment horizontal="center" vertical="top" wrapText="1"/>
    </xf>
    <xf numFmtId="0" fontId="11" fillId="0" borderId="18" xfId="0" applyFont="1" applyBorder="1" applyAlignment="1">
      <alignment horizontal="center" vertical="top" readingOrder="1"/>
    </xf>
    <xf numFmtId="0" fontId="10" fillId="0" borderId="52" xfId="0" applyFont="1" applyBorder="1" applyAlignment="1">
      <alignment horizontal="center" vertical="top" wrapText="1"/>
    </xf>
    <xf numFmtId="0" fontId="10" fillId="0" borderId="11" xfId="0" applyFont="1" applyBorder="1" applyAlignment="1">
      <alignment horizontal="left" vertical="top" wrapText="1" readingOrder="1"/>
    </xf>
    <xf numFmtId="0" fontId="1" fillId="6" borderId="38" xfId="0" applyFont="1" applyFill="1" applyBorder="1" applyAlignment="1">
      <alignment horizontal="right" vertical="top"/>
    </xf>
    <xf numFmtId="0" fontId="11" fillId="0" borderId="0" xfId="0" applyFont="1" applyAlignment="1">
      <alignment horizontal="left" vertical="top" readingOrder="1"/>
    </xf>
    <xf numFmtId="0" fontId="12" fillId="0" borderId="0" xfId="0" applyFont="1" applyAlignment="1">
      <alignment horizontal="left" vertical="top" readingOrder="1"/>
    </xf>
    <xf numFmtId="0" fontId="0" fillId="6" borderId="38" xfId="0" applyFill="1" applyBorder="1" applyAlignment="1">
      <alignment horizontal="right" vertical="top"/>
    </xf>
    <xf numFmtId="10" fontId="0" fillId="0" borderId="0" xfId="0" applyNumberFormat="1" applyAlignment="1">
      <alignment horizontal="center" vertical="top" wrapText="1"/>
    </xf>
    <xf numFmtId="10" fontId="2" fillId="7" borderId="39" xfId="0" applyNumberFormat="1" applyFont="1" applyFill="1" applyBorder="1" applyAlignment="1">
      <alignment horizontal="center" vertical="top" wrapText="1"/>
    </xf>
    <xf numFmtId="0" fontId="2" fillId="0" borderId="0" xfId="0" applyFont="1" applyAlignment="1">
      <alignment horizontal="right" vertical="center" wrapText="1"/>
    </xf>
    <xf numFmtId="0" fontId="22" fillId="0" borderId="36" xfId="0" applyFont="1" applyBorder="1" applyAlignment="1">
      <alignment horizontal="justify" vertical="center"/>
    </xf>
    <xf numFmtId="0" fontId="22" fillId="0" borderId="36" xfId="0" applyFont="1" applyBorder="1" applyAlignment="1">
      <alignment horizontal="justify" vertical="top"/>
    </xf>
    <xf numFmtId="0" fontId="11" fillId="0" borderId="35" xfId="0" applyFont="1" applyBorder="1" applyAlignment="1">
      <alignment horizontal="center" vertical="top" wrapText="1" readingOrder="1"/>
    </xf>
    <xf numFmtId="0" fontId="11" fillId="0" borderId="47" xfId="0" applyFont="1" applyBorder="1" applyAlignment="1">
      <alignment horizontal="center" vertical="top" wrapText="1"/>
    </xf>
    <xf numFmtId="0" fontId="12" fillId="0" borderId="36" xfId="0" applyFont="1" applyBorder="1" applyAlignment="1">
      <alignment horizontal="center" vertical="top" wrapText="1"/>
    </xf>
    <xf numFmtId="10" fontId="11" fillId="7" borderId="21" xfId="0" applyNumberFormat="1" applyFont="1" applyFill="1" applyBorder="1" applyAlignment="1">
      <alignment horizontal="center" vertical="center"/>
    </xf>
    <xf numFmtId="0" fontId="10" fillId="0" borderId="92" xfId="1" applyFont="1" applyBorder="1" applyAlignment="1">
      <alignment vertical="top" wrapText="1"/>
    </xf>
    <xf numFmtId="49" fontId="10" fillId="0" borderId="43" xfId="0" applyNumberFormat="1" applyFont="1" applyBorder="1" applyAlignment="1">
      <alignment horizontal="left" vertical="center" readingOrder="1"/>
    </xf>
    <xf numFmtId="0" fontId="10" fillId="0" borderId="43" xfId="0" applyFont="1" applyBorder="1" applyAlignment="1">
      <alignment vertical="center" wrapText="1"/>
    </xf>
    <xf numFmtId="0" fontId="10" fillId="0" borderId="0" xfId="0" applyFont="1" applyAlignment="1">
      <alignment horizontal="left" vertical="center" wrapText="1" readingOrder="1"/>
    </xf>
    <xf numFmtId="0" fontId="10" fillId="0" borderId="43" xfId="0" applyFont="1" applyBorder="1" applyAlignment="1">
      <alignment horizontal="left" vertical="center" readingOrder="1"/>
    </xf>
    <xf numFmtId="0" fontId="10" fillId="0" borderId="43" xfId="0" applyFont="1" applyBorder="1" applyAlignment="1">
      <alignment vertical="center"/>
    </xf>
    <xf numFmtId="0" fontId="10" fillId="0" borderId="43" xfId="0" applyFont="1" applyBorder="1" applyAlignment="1">
      <alignment horizontal="left" vertical="center" wrapText="1"/>
    </xf>
    <xf numFmtId="0" fontId="11" fillId="0" borderId="36" xfId="0" applyFont="1" applyBorder="1" applyAlignment="1">
      <alignment horizontal="justify" vertical="top"/>
    </xf>
    <xf numFmtId="49" fontId="11" fillId="6" borderId="106" xfId="0" applyNumberFormat="1" applyFont="1" applyFill="1" applyBorder="1" applyAlignment="1">
      <alignment horizontal="right" vertical="top"/>
    </xf>
    <xf numFmtId="0" fontId="11" fillId="0" borderId="107" xfId="0" applyFont="1" applyBorder="1" applyAlignment="1">
      <alignment vertical="top"/>
    </xf>
    <xf numFmtId="49" fontId="11" fillId="6" borderId="45" xfId="0" applyNumberFormat="1" applyFont="1" applyFill="1" applyBorder="1" applyAlignment="1">
      <alignment horizontal="right" vertical="top"/>
    </xf>
    <xf numFmtId="0" fontId="11" fillId="0" borderId="42" xfId="0" applyFont="1" applyBorder="1" applyAlignment="1">
      <alignment horizontal="left" vertical="top" readingOrder="1"/>
    </xf>
    <xf numFmtId="0" fontId="11" fillId="0" borderId="35" xfId="0" applyFont="1" applyBorder="1" applyAlignment="1">
      <alignment horizontal="left" vertical="center" readingOrder="1"/>
    </xf>
    <xf numFmtId="0" fontId="11" fillId="0" borderId="35" xfId="0" applyFont="1" applyBorder="1" applyAlignment="1">
      <alignment horizontal="left" vertical="top" readingOrder="1"/>
    </xf>
    <xf numFmtId="49" fontId="2" fillId="6" borderId="106" xfId="0" applyNumberFormat="1" applyFont="1" applyFill="1" applyBorder="1" applyAlignment="1">
      <alignment horizontal="right" vertical="center"/>
    </xf>
    <xf numFmtId="0" fontId="12" fillId="0" borderId="106" xfId="0" applyFont="1" applyBorder="1" applyAlignment="1">
      <alignment vertical="center"/>
    </xf>
    <xf numFmtId="49" fontId="2" fillId="6" borderId="106" xfId="0" applyNumberFormat="1" applyFont="1" applyFill="1" applyBorder="1" applyAlignment="1">
      <alignment horizontal="right" vertical="top"/>
    </xf>
    <xf numFmtId="0" fontId="12" fillId="0" borderId="106" xfId="0" applyFont="1" applyBorder="1" applyAlignment="1">
      <alignment vertical="top"/>
    </xf>
    <xf numFmtId="49" fontId="2" fillId="6" borderId="45" xfId="0" applyNumberFormat="1" applyFont="1" applyFill="1" applyBorder="1" applyAlignment="1">
      <alignment horizontal="right" vertical="top"/>
    </xf>
    <xf numFmtId="0" fontId="11" fillId="0" borderId="74" xfId="0" applyFont="1" applyBorder="1" applyAlignment="1">
      <alignment horizontal="justify" vertical="top"/>
    </xf>
    <xf numFmtId="49" fontId="11" fillId="6" borderId="38" xfId="0" applyNumberFormat="1" applyFont="1" applyFill="1" applyBorder="1" applyAlignment="1">
      <alignment horizontal="right" vertical="top"/>
    </xf>
    <xf numFmtId="0" fontId="11" fillId="0" borderId="62" xfId="0" applyFont="1" applyBorder="1" applyAlignment="1">
      <alignment vertical="top"/>
    </xf>
    <xf numFmtId="0" fontId="11" fillId="6" borderId="109" xfId="0" applyFont="1" applyFill="1" applyBorder="1" applyAlignment="1">
      <alignment horizontal="right" vertical="center"/>
    </xf>
    <xf numFmtId="0" fontId="12" fillId="2" borderId="41" xfId="0" applyFont="1" applyFill="1" applyBorder="1" applyAlignment="1">
      <alignment horizontal="left" vertical="center"/>
    </xf>
    <xf numFmtId="49" fontId="11" fillId="6" borderId="38" xfId="0" applyNumberFormat="1" applyFont="1" applyFill="1" applyBorder="1" applyAlignment="1">
      <alignment horizontal="right" vertical="center"/>
    </xf>
    <xf numFmtId="0" fontId="10" fillId="0" borderId="43" xfId="0" applyFont="1" applyBorder="1" applyAlignment="1">
      <alignment horizontal="left" vertical="center"/>
    </xf>
    <xf numFmtId="0" fontId="11" fillId="0" borderId="36" xfId="0" applyFont="1" applyBorder="1" applyAlignment="1">
      <alignment horizontal="left" vertical="top" readingOrder="1"/>
    </xf>
    <xf numFmtId="0" fontId="11" fillId="0" borderId="108" xfId="0" applyFont="1" applyBorder="1" applyAlignment="1">
      <alignment horizontal="left" vertical="top" readingOrder="1"/>
    </xf>
    <xf numFmtId="0" fontId="10" fillId="0" borderId="0" xfId="0" applyFont="1" applyAlignment="1">
      <alignment horizontal="left" vertical="top"/>
    </xf>
    <xf numFmtId="0" fontId="10" fillId="0" borderId="0" xfId="0" applyFont="1" applyAlignment="1">
      <alignment horizontal="left" vertical="top" readingOrder="1"/>
    </xf>
    <xf numFmtId="0" fontId="10" fillId="0" borderId="0" xfId="0" applyFont="1" applyAlignment="1">
      <alignment vertical="top"/>
    </xf>
    <xf numFmtId="0" fontId="10" fillId="0" borderId="43" xfId="0" applyFont="1" applyBorder="1" applyAlignment="1">
      <alignment horizontal="left" vertical="top" wrapText="1"/>
    </xf>
    <xf numFmtId="0" fontId="11" fillId="6" borderId="105" xfId="0" applyFont="1" applyFill="1" applyBorder="1" applyAlignment="1">
      <alignment horizontal="right" vertical="center"/>
    </xf>
    <xf numFmtId="0" fontId="10" fillId="0" borderId="101" xfId="0" applyFont="1" applyBorder="1" applyAlignment="1">
      <alignment vertical="center" wrapText="1"/>
    </xf>
    <xf numFmtId="0" fontId="10" fillId="0" borderId="57" xfId="0" applyFont="1" applyBorder="1" applyAlignment="1">
      <alignment horizontal="center" vertical="center" wrapText="1"/>
    </xf>
    <xf numFmtId="0" fontId="10" fillId="0" borderId="96" xfId="0" applyFont="1" applyBorder="1" applyAlignment="1">
      <alignment horizontal="center" vertical="top" wrapText="1"/>
    </xf>
    <xf numFmtId="0" fontId="10" fillId="0" borderId="53" xfId="0" applyFont="1" applyBorder="1" applyAlignment="1">
      <alignment vertical="center" wrapText="1"/>
    </xf>
    <xf numFmtId="0" fontId="10" fillId="0" borderId="52" xfId="0" applyFont="1" applyBorder="1" applyAlignment="1">
      <alignment horizontal="center" vertical="top"/>
    </xf>
    <xf numFmtId="0" fontId="11" fillId="6" borderId="45" xfId="0" applyFont="1" applyFill="1" applyBorder="1" applyAlignment="1">
      <alignment horizontal="right" vertical="center"/>
    </xf>
    <xf numFmtId="0" fontId="10" fillId="0" borderId="18" xfId="0" applyFont="1" applyBorder="1" applyAlignment="1">
      <alignment horizontal="center" vertical="top"/>
    </xf>
    <xf numFmtId="0" fontId="10" fillId="0" borderId="19" xfId="0" applyFont="1" applyBorder="1" applyAlignment="1">
      <alignment horizontal="left" vertical="center"/>
    </xf>
    <xf numFmtId="0" fontId="12" fillId="2" borderId="41" xfId="0" applyFont="1" applyFill="1" applyBorder="1" applyAlignment="1">
      <alignment horizontal="center" vertical="top"/>
    </xf>
    <xf numFmtId="0" fontId="12" fillId="2" borderId="27" xfId="0" applyFont="1" applyFill="1" applyBorder="1" applyAlignment="1">
      <alignment horizontal="center" vertical="top"/>
    </xf>
    <xf numFmtId="0" fontId="12" fillId="2" borderId="67" xfId="0" applyFont="1" applyFill="1" applyBorder="1" applyAlignment="1">
      <alignment horizontal="center" vertical="top"/>
    </xf>
    <xf numFmtId="0" fontId="10" fillId="0" borderId="101" xfId="0" applyFont="1" applyBorder="1" applyAlignment="1">
      <alignment horizontal="center" vertical="top" wrapText="1"/>
    </xf>
    <xf numFmtId="0" fontId="10" fillId="0" borderId="104" xfId="0" applyFont="1" applyBorder="1" applyAlignment="1">
      <alignment horizontal="center" vertical="top" wrapText="1"/>
    </xf>
    <xf numFmtId="0" fontId="10" fillId="0" borderId="53" xfId="0" applyFont="1" applyBorder="1" applyAlignment="1">
      <alignment horizontal="center" vertical="top" wrapText="1"/>
    </xf>
    <xf numFmtId="0" fontId="10" fillId="0" borderId="73" xfId="0" applyFont="1" applyBorder="1" applyAlignment="1">
      <alignment horizontal="center" vertical="top" wrapText="1"/>
    </xf>
    <xf numFmtId="0" fontId="10" fillId="0" borderId="42" xfId="0" applyFont="1" applyBorder="1" applyAlignment="1">
      <alignment horizontal="center" vertical="top"/>
    </xf>
    <xf numFmtId="0" fontId="10" fillId="0" borderId="17" xfId="0" applyFont="1" applyBorder="1" applyAlignment="1">
      <alignment horizontal="center" vertical="top"/>
    </xf>
    <xf numFmtId="0" fontId="10" fillId="0" borderId="19" xfId="0" applyFont="1" applyBorder="1" applyAlignment="1">
      <alignment horizontal="center" vertical="top"/>
    </xf>
    <xf numFmtId="0" fontId="10" fillId="0" borderId="74" xfId="0" applyFont="1" applyBorder="1" applyAlignment="1">
      <alignment horizontal="center" vertical="top"/>
    </xf>
    <xf numFmtId="0" fontId="12" fillId="2" borderId="7" xfId="0" applyFont="1" applyFill="1" applyBorder="1" applyAlignment="1">
      <alignment horizontal="center" vertical="top"/>
    </xf>
    <xf numFmtId="0" fontId="10" fillId="0" borderId="0" xfId="0" applyFont="1" applyAlignment="1">
      <alignment horizontal="center" vertical="top" wrapText="1"/>
    </xf>
    <xf numFmtId="0" fontId="10" fillId="0" borderId="80" xfId="0" applyFont="1" applyBorder="1" applyAlignment="1">
      <alignment horizontal="center" vertical="top" wrapText="1"/>
    </xf>
    <xf numFmtId="0" fontId="10" fillId="0" borderId="62" xfId="0" applyFont="1" applyBorder="1" applyAlignment="1">
      <alignment horizontal="center" vertical="top" wrapText="1"/>
    </xf>
    <xf numFmtId="0" fontId="11" fillId="2" borderId="7" xfId="0" applyFont="1" applyFill="1" applyBorder="1" applyAlignment="1">
      <alignment horizontal="center" vertical="top" readingOrder="1"/>
    </xf>
    <xf numFmtId="0" fontId="14" fillId="2" borderId="40" xfId="0" applyFont="1" applyFill="1" applyBorder="1" applyAlignment="1">
      <alignment horizontal="center" vertical="top"/>
    </xf>
    <xf numFmtId="0" fontId="11" fillId="0" borderId="87" xfId="0" applyFont="1" applyBorder="1" applyAlignment="1">
      <alignment horizontal="center" vertical="top" readingOrder="1"/>
    </xf>
    <xf numFmtId="0" fontId="10" fillId="0" borderId="71" xfId="0" applyFont="1" applyBorder="1" applyAlignment="1">
      <alignment horizontal="center" vertical="top" readingOrder="1"/>
    </xf>
    <xf numFmtId="0" fontId="10" fillId="0" borderId="50" xfId="0" applyFont="1" applyBorder="1" applyAlignment="1">
      <alignment horizontal="center" vertical="top" readingOrder="1"/>
    </xf>
    <xf numFmtId="0" fontId="10" fillId="0" borderId="51" xfId="0" applyFont="1" applyBorder="1" applyAlignment="1">
      <alignment horizontal="center" vertical="top" readingOrder="1"/>
    </xf>
    <xf numFmtId="0" fontId="10" fillId="0" borderId="71" xfId="0" applyFont="1" applyBorder="1" applyAlignment="1">
      <alignment horizontal="center" vertical="top" wrapText="1" readingOrder="1"/>
    </xf>
    <xf numFmtId="0" fontId="10" fillId="0" borderId="50" xfId="0" applyFont="1" applyBorder="1" applyAlignment="1">
      <alignment horizontal="center" vertical="top" wrapText="1" readingOrder="1"/>
    </xf>
    <xf numFmtId="0" fontId="10" fillId="0" borderId="51" xfId="0" applyFont="1" applyBorder="1" applyAlignment="1">
      <alignment horizontal="center" vertical="top" wrapText="1" readingOrder="1"/>
    </xf>
    <xf numFmtId="0" fontId="19" fillId="0" borderId="62" xfId="0" applyFont="1" applyBorder="1" applyAlignment="1">
      <alignment horizontal="center" vertical="top"/>
    </xf>
    <xf numFmtId="0" fontId="19" fillId="0" borderId="80" xfId="0" applyFont="1" applyBorder="1" applyAlignment="1">
      <alignment horizontal="center" vertical="top"/>
    </xf>
    <xf numFmtId="0" fontId="19" fillId="0" borderId="52" xfId="0" applyFont="1" applyBorder="1" applyAlignment="1">
      <alignment horizontal="center" vertical="top"/>
    </xf>
    <xf numFmtId="0" fontId="10" fillId="0" borderId="62" xfId="0" applyFont="1" applyBorder="1" applyAlignment="1">
      <alignment horizontal="center" vertical="top"/>
    </xf>
    <xf numFmtId="0" fontId="10" fillId="0" borderId="80" xfId="0" applyFont="1" applyBorder="1" applyAlignment="1">
      <alignment horizontal="center" vertical="top"/>
    </xf>
    <xf numFmtId="0" fontId="10" fillId="0" borderId="74" xfId="0" applyFont="1" applyBorder="1" applyAlignment="1">
      <alignment horizontal="center" vertical="top" wrapText="1" readingOrder="1"/>
    </xf>
    <xf numFmtId="0" fontId="10" fillId="0" borderId="17" xfId="0" applyFont="1" applyBorder="1" applyAlignment="1">
      <alignment horizontal="center" vertical="top" wrapText="1" readingOrder="1"/>
    </xf>
    <xf numFmtId="0" fontId="10" fillId="0" borderId="19" xfId="0" applyFont="1" applyBorder="1" applyAlignment="1">
      <alignment horizontal="center" vertical="top" wrapText="1" readingOrder="1"/>
    </xf>
    <xf numFmtId="0" fontId="10" fillId="0" borderId="101" xfId="0" applyFont="1" applyBorder="1" applyAlignment="1">
      <alignment horizontal="center" vertical="top"/>
    </xf>
    <xf numFmtId="0" fontId="10" fillId="0" borderId="104" xfId="0" applyFont="1" applyBorder="1" applyAlignment="1">
      <alignment horizontal="center" vertical="top"/>
    </xf>
    <xf numFmtId="0" fontId="10" fillId="0" borderId="53" xfId="0" applyFont="1" applyBorder="1" applyAlignment="1">
      <alignment horizontal="center" vertical="top"/>
    </xf>
    <xf numFmtId="0" fontId="10" fillId="0" borderId="73" xfId="0" applyFont="1" applyBorder="1" applyAlignment="1">
      <alignment horizontal="center" vertical="top"/>
    </xf>
    <xf numFmtId="0" fontId="10" fillId="0" borderId="43" xfId="0" applyFont="1" applyBorder="1" applyAlignment="1">
      <alignment horizontal="center" vertical="top"/>
    </xf>
    <xf numFmtId="0" fontId="10" fillId="0" borderId="50" xfId="0" applyFont="1" applyBorder="1" applyAlignment="1">
      <alignment horizontal="center" vertical="top"/>
    </xf>
    <xf numFmtId="0" fontId="10" fillId="0" borderId="51" xfId="0" applyFont="1" applyBorder="1" applyAlignment="1">
      <alignment horizontal="center" vertical="top"/>
    </xf>
    <xf numFmtId="0" fontId="10" fillId="0" borderId="71" xfId="0" applyFont="1" applyBorder="1" applyAlignment="1">
      <alignment horizontal="center" vertical="top"/>
    </xf>
    <xf numFmtId="0" fontId="10" fillId="0" borderId="102" xfId="0" applyFont="1" applyBorder="1" applyAlignment="1">
      <alignment horizontal="center" vertical="top" wrapText="1"/>
    </xf>
    <xf numFmtId="0" fontId="10" fillId="0" borderId="82" xfId="0" applyFont="1" applyBorder="1" applyAlignment="1">
      <alignment horizontal="center" vertical="top" wrapText="1"/>
    </xf>
    <xf numFmtId="0" fontId="10" fillId="0" borderId="70" xfId="0" applyFont="1" applyBorder="1" applyAlignment="1">
      <alignment horizontal="center" vertical="top" wrapText="1"/>
    </xf>
    <xf numFmtId="0" fontId="10" fillId="0" borderId="75" xfId="0" applyFont="1" applyBorder="1" applyAlignment="1">
      <alignment horizontal="center" vertical="top" wrapText="1"/>
    </xf>
    <xf numFmtId="0" fontId="10" fillId="0" borderId="30" xfId="0" applyFont="1" applyBorder="1" applyAlignment="1">
      <alignment horizontal="center" vertical="top" wrapText="1"/>
    </xf>
    <xf numFmtId="0" fontId="10" fillId="0" borderId="2" xfId="0" applyFont="1" applyBorder="1" applyAlignment="1">
      <alignment horizontal="center" vertical="top" wrapText="1"/>
    </xf>
    <xf numFmtId="0" fontId="10" fillId="0" borderId="68" xfId="0" applyFont="1" applyBorder="1" applyAlignment="1">
      <alignment horizontal="center" vertical="top" wrapText="1"/>
    </xf>
    <xf numFmtId="49" fontId="10" fillId="0" borderId="0" xfId="0" applyNumberFormat="1" applyFont="1" applyAlignment="1">
      <alignment horizontal="justify" vertical="center"/>
    </xf>
    <xf numFmtId="0" fontId="10" fillId="0" borderId="0" xfId="0" applyFont="1" applyAlignment="1">
      <alignment horizontal="justify" vertical="center"/>
    </xf>
    <xf numFmtId="49" fontId="13" fillId="0" borderId="0" xfId="0" applyNumberFormat="1" applyFont="1" applyAlignment="1">
      <alignment horizontal="justify" vertical="center" readingOrder="1"/>
    </xf>
    <xf numFmtId="49" fontId="10" fillId="0" borderId="37" xfId="0" applyNumberFormat="1" applyFont="1" applyBorder="1"/>
    <xf numFmtId="0" fontId="2" fillId="0" borderId="2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3" xfId="0" applyFont="1" applyBorder="1" applyAlignment="1">
      <alignment horizontal="center" vertical="center" wrapText="1"/>
    </xf>
    <xf numFmtId="0" fontId="0" fillId="0" borderId="0" xfId="0" applyAlignment="1">
      <alignment vertical="center" wrapText="1"/>
    </xf>
    <xf numFmtId="0" fontId="2" fillId="0" borderId="30"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6" xfId="0" applyFont="1" applyBorder="1" applyAlignment="1">
      <alignment horizontal="center" vertical="center" wrapText="1"/>
    </xf>
    <xf numFmtId="0" fontId="24" fillId="8" borderId="39" xfId="0" applyFont="1" applyFill="1" applyBorder="1" applyAlignment="1">
      <alignment vertical="center" wrapText="1"/>
    </xf>
    <xf numFmtId="0" fontId="2" fillId="0" borderId="0" xfId="0" applyFont="1" applyAlignment="1">
      <alignment vertical="center" wrapText="1"/>
    </xf>
    <xf numFmtId="0" fontId="2" fillId="0" borderId="0" xfId="0" applyFont="1" applyAlignment="1">
      <alignment vertical="center"/>
    </xf>
    <xf numFmtId="0" fontId="11" fillId="0" borderId="0" xfId="0" applyFont="1" applyAlignment="1">
      <alignment horizontal="center" vertical="center"/>
    </xf>
    <xf numFmtId="0" fontId="14" fillId="9" borderId="10" xfId="0" applyFont="1" applyFill="1" applyBorder="1" applyAlignment="1">
      <alignment horizontal="center" vertical="center" wrapText="1"/>
    </xf>
    <xf numFmtId="0" fontId="14" fillId="9" borderId="11" xfId="0" applyFont="1" applyFill="1" applyBorder="1" applyAlignment="1">
      <alignment horizontal="center" vertical="center" wrapText="1"/>
    </xf>
    <xf numFmtId="0" fontId="15" fillId="9" borderId="110" xfId="0" applyFont="1" applyFill="1" applyBorder="1" applyAlignment="1">
      <alignment horizontal="center" vertical="center" wrapText="1"/>
    </xf>
    <xf numFmtId="49" fontId="25" fillId="0" borderId="1" xfId="1" applyNumberFormat="1" applyFont="1" applyBorder="1" applyAlignment="1">
      <alignment horizontal="left" vertical="center" wrapText="1"/>
    </xf>
    <xf numFmtId="0" fontId="0" fillId="0" borderId="1" xfId="0" applyBorder="1" applyAlignment="1">
      <alignment horizontal="center" vertical="center" wrapText="1"/>
    </xf>
    <xf numFmtId="0" fontId="2" fillId="10" borderId="8" xfId="0" applyFont="1" applyFill="1" applyBorder="1" applyAlignment="1">
      <alignment horizontal="center" vertical="center" wrapText="1"/>
    </xf>
    <xf numFmtId="0" fontId="0" fillId="0" borderId="19" xfId="0" applyBorder="1" applyAlignment="1">
      <alignment horizontal="center" vertical="center" wrapText="1"/>
    </xf>
    <xf numFmtId="0" fontId="2" fillId="11" borderId="1" xfId="0" applyFont="1" applyFill="1" applyBorder="1" applyAlignment="1">
      <alignment horizontal="center" vertical="center" wrapText="1"/>
    </xf>
    <xf numFmtId="0" fontId="0" fillId="0" borderId="0" xfId="0" applyAlignment="1">
      <alignment horizontal="left" vertical="center" wrapText="1"/>
    </xf>
    <xf numFmtId="0" fontId="2" fillId="0" borderId="0" xfId="0" applyFont="1" applyAlignment="1">
      <alignment horizontal="left" vertical="center"/>
    </xf>
    <xf numFmtId="0" fontId="7" fillId="0" borderId="20"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2"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0" fontId="26" fillId="4" borderId="36" xfId="0" applyFont="1" applyFill="1" applyBorder="1" applyAlignment="1">
      <alignment horizontal="left" vertical="center" wrapText="1"/>
    </xf>
    <xf numFmtId="0" fontId="26" fillId="4" borderId="0" xfId="0" applyFont="1" applyFill="1" applyAlignment="1">
      <alignment horizontal="left" vertical="center" wrapText="1"/>
    </xf>
    <xf numFmtId="0" fontId="10" fillId="0" borderId="17" xfId="0" applyFont="1" applyBorder="1" applyAlignment="1">
      <alignment horizontal="center" vertical="top"/>
    </xf>
    <xf numFmtId="0" fontId="10" fillId="0" borderId="80" xfId="0" applyFont="1" applyBorder="1" applyAlignment="1">
      <alignment horizontal="center" vertical="top"/>
    </xf>
    <xf numFmtId="0" fontId="10" fillId="0" borderId="50" xfId="0" applyFont="1" applyBorder="1" applyAlignment="1">
      <alignment horizontal="center" vertical="top"/>
    </xf>
    <xf numFmtId="0" fontId="10" fillId="0" borderId="85" xfId="0" applyFont="1" applyBorder="1" applyAlignment="1">
      <alignment horizontal="center" vertical="top"/>
    </xf>
    <xf numFmtId="0" fontId="10" fillId="0" borderId="88" xfId="0" applyFont="1" applyBorder="1" applyAlignment="1">
      <alignment horizontal="center" vertical="top"/>
    </xf>
    <xf numFmtId="0" fontId="10" fillId="0" borderId="98" xfId="0" applyFont="1" applyBorder="1" applyAlignment="1">
      <alignment horizontal="center" vertical="top"/>
    </xf>
    <xf numFmtId="0" fontId="10" fillId="0" borderId="19" xfId="0" applyFont="1" applyBorder="1" applyAlignment="1">
      <alignment horizontal="center" vertical="center"/>
    </xf>
    <xf numFmtId="0" fontId="10" fillId="0" borderId="52" xfId="0" applyFont="1" applyBorder="1" applyAlignment="1">
      <alignment horizontal="center" vertical="center"/>
    </xf>
    <xf numFmtId="0" fontId="10" fillId="0" borderId="51" xfId="0" applyFont="1" applyBorder="1" applyAlignment="1">
      <alignment horizontal="center" vertical="center"/>
    </xf>
    <xf numFmtId="10" fontId="10" fillId="0" borderId="19" xfId="2" applyNumberFormat="1" applyFont="1" applyBorder="1" applyAlignment="1">
      <alignment horizontal="center" vertical="top" readingOrder="1"/>
    </xf>
    <xf numFmtId="10" fontId="10" fillId="0" borderId="52" xfId="2" applyNumberFormat="1" applyFont="1" applyBorder="1" applyAlignment="1">
      <alignment horizontal="center" vertical="top" readingOrder="1"/>
    </xf>
    <xf numFmtId="10" fontId="10" fillId="0" borderId="51" xfId="2" applyNumberFormat="1" applyFont="1" applyBorder="1" applyAlignment="1">
      <alignment horizontal="center" vertical="top" readingOrder="1"/>
    </xf>
    <xf numFmtId="0" fontId="10" fillId="0" borderId="17" xfId="0" applyFont="1" applyBorder="1" applyAlignment="1">
      <alignment horizontal="center" vertical="center"/>
    </xf>
    <xf numFmtId="0" fontId="10" fillId="0" borderId="80" xfId="0" applyFont="1" applyBorder="1" applyAlignment="1">
      <alignment horizontal="center" vertical="center"/>
    </xf>
    <xf numFmtId="0" fontId="10" fillId="0" borderId="50" xfId="0" applyFont="1" applyBorder="1" applyAlignment="1">
      <alignment horizontal="center" vertical="center"/>
    </xf>
    <xf numFmtId="0" fontId="10" fillId="0" borderId="19" xfId="0" applyFont="1" applyBorder="1" applyAlignment="1">
      <alignment horizontal="center" vertical="top"/>
    </xf>
    <xf numFmtId="0" fontId="10" fillId="0" borderId="52" xfId="0" applyFont="1" applyBorder="1" applyAlignment="1">
      <alignment horizontal="center" vertical="top"/>
    </xf>
    <xf numFmtId="0" fontId="10" fillId="0" borderId="51" xfId="0" applyFont="1" applyBorder="1" applyAlignment="1">
      <alignment horizontal="center" vertical="top"/>
    </xf>
    <xf numFmtId="0" fontId="11" fillId="0" borderId="18" xfId="0" applyFont="1" applyBorder="1" applyAlignment="1">
      <alignment horizontal="center" vertical="top" readingOrder="1"/>
    </xf>
    <xf numFmtId="0" fontId="11" fillId="0" borderId="94" xfId="0" applyFont="1" applyBorder="1" applyAlignment="1">
      <alignment horizontal="center" vertical="top" readingOrder="1"/>
    </xf>
    <xf numFmtId="0" fontId="11" fillId="0" borderId="9" xfId="0" applyFont="1" applyBorder="1" applyAlignment="1">
      <alignment horizontal="center" vertical="top" readingOrder="1"/>
    </xf>
    <xf numFmtId="0" fontId="11" fillId="0" borderId="85" xfId="0" applyFont="1" applyBorder="1" applyAlignment="1">
      <alignment horizontal="center" vertical="top" readingOrder="1"/>
    </xf>
    <xf numFmtId="0" fontId="11" fillId="0" borderId="88" xfId="0" applyFont="1" applyBorder="1" applyAlignment="1">
      <alignment horizontal="center" vertical="top" readingOrder="1"/>
    </xf>
    <xf numFmtId="0" fontId="11" fillId="0" borderId="89" xfId="0" applyFont="1" applyBorder="1" applyAlignment="1">
      <alignment horizontal="center" vertical="top" readingOrder="1"/>
    </xf>
    <xf numFmtId="0" fontId="11" fillId="0" borderId="35" xfId="0" applyFont="1" applyBorder="1" applyAlignment="1">
      <alignment horizontal="center" vertical="top" readingOrder="1"/>
    </xf>
    <xf numFmtId="0" fontId="11" fillId="0" borderId="36" xfId="0" applyFont="1" applyBorder="1" applyAlignment="1">
      <alignment horizontal="center" vertical="top" readingOrder="1"/>
    </xf>
    <xf numFmtId="0" fontId="11" fillId="0" borderId="54" xfId="0" applyFont="1" applyBorder="1" applyAlignment="1">
      <alignment horizontal="center" vertical="top" readingOrder="1"/>
    </xf>
    <xf numFmtId="10" fontId="10" fillId="0" borderId="8" xfId="2" applyNumberFormat="1" applyFont="1" applyBorder="1" applyAlignment="1">
      <alignment horizontal="center" vertical="top" readingOrder="1"/>
    </xf>
    <xf numFmtId="0" fontId="11" fillId="0" borderId="17" xfId="0" applyFont="1" applyBorder="1" applyAlignment="1">
      <alignment horizontal="center" vertical="top" readingOrder="1"/>
    </xf>
    <xf numFmtId="0" fontId="11" fillId="0" borderId="80" xfId="0" applyFont="1" applyBorder="1" applyAlignment="1">
      <alignment horizontal="center" vertical="top" readingOrder="1"/>
    </xf>
    <xf numFmtId="0" fontId="11" fillId="0" borderId="81" xfId="0" applyFont="1" applyBorder="1" applyAlignment="1">
      <alignment horizontal="center" vertical="top" readingOrder="1"/>
    </xf>
    <xf numFmtId="0" fontId="13" fillId="0" borderId="19" xfId="0" applyFont="1" applyBorder="1" applyAlignment="1">
      <alignment horizontal="left" vertical="top" wrapText="1" readingOrder="1"/>
    </xf>
    <xf numFmtId="0" fontId="13" fillId="0" borderId="52" xfId="0" applyFont="1" applyBorder="1" applyAlignment="1">
      <alignment horizontal="left" vertical="top" wrapText="1" readingOrder="1"/>
    </xf>
    <xf numFmtId="0" fontId="13" fillId="0" borderId="8" xfId="0" applyFont="1" applyBorder="1" applyAlignment="1">
      <alignment horizontal="left" vertical="top" wrapText="1" readingOrder="1"/>
    </xf>
    <xf numFmtId="0" fontId="13" fillId="0" borderId="19" xfId="0" applyFont="1" applyBorder="1" applyAlignment="1">
      <alignment horizontal="center" vertical="top" wrapText="1" readingOrder="1"/>
    </xf>
    <xf numFmtId="0" fontId="13" fillId="0" borderId="52" xfId="0" applyFont="1" applyBorder="1" applyAlignment="1">
      <alignment horizontal="center" vertical="top" wrapText="1" readingOrder="1"/>
    </xf>
    <xf numFmtId="0" fontId="13" fillId="0" borderId="8" xfId="0" applyFont="1" applyBorder="1" applyAlignment="1">
      <alignment horizontal="center" vertical="top" wrapText="1" readingOrder="1"/>
    </xf>
    <xf numFmtId="0" fontId="11" fillId="0" borderId="95" xfId="0" applyFont="1" applyBorder="1" applyAlignment="1">
      <alignment horizontal="center" vertical="top" readingOrder="1"/>
    </xf>
    <xf numFmtId="0" fontId="11" fillId="0" borderId="52" xfId="0" applyFont="1" applyBorder="1" applyAlignment="1">
      <alignment horizontal="center" vertical="top" readingOrder="1"/>
    </xf>
    <xf numFmtId="0" fontId="11" fillId="0" borderId="8" xfId="0" applyFont="1" applyBorder="1" applyAlignment="1">
      <alignment horizontal="center" vertical="top" readingOrder="1"/>
    </xf>
    <xf numFmtId="0" fontId="11" fillId="0" borderId="100" xfId="0" applyFont="1" applyBorder="1" applyAlignment="1">
      <alignment horizontal="center" vertical="top" readingOrder="1"/>
    </xf>
    <xf numFmtId="0" fontId="11" fillId="0" borderId="99" xfId="0" applyFont="1" applyBorder="1" applyAlignment="1">
      <alignment horizontal="center" vertical="top" readingOrder="1"/>
    </xf>
    <xf numFmtId="0" fontId="13" fillId="0" borderId="95" xfId="0" applyFont="1" applyBorder="1" applyAlignment="1">
      <alignment horizontal="left" vertical="top" wrapText="1" readingOrder="1"/>
    </xf>
    <xf numFmtId="10" fontId="10" fillId="0" borderId="95" xfId="2" applyNumberFormat="1" applyFont="1" applyBorder="1" applyAlignment="1">
      <alignment horizontal="center" vertical="top" readingOrder="1"/>
    </xf>
    <xf numFmtId="0" fontId="11" fillId="0" borderId="50" xfId="0" applyFont="1" applyBorder="1" applyAlignment="1">
      <alignment horizontal="center" vertical="top" readingOrder="1"/>
    </xf>
    <xf numFmtId="0" fontId="11" fillId="0" borderId="84" xfId="0" applyFont="1" applyBorder="1" applyAlignment="1">
      <alignment horizontal="center" vertical="top" readingOrder="1"/>
    </xf>
    <xf numFmtId="0" fontId="11" fillId="0" borderId="98" xfId="0" applyFont="1" applyBorder="1" applyAlignment="1">
      <alignment horizontal="center" vertical="top" readingOrder="1"/>
    </xf>
    <xf numFmtId="0" fontId="11" fillId="0" borderId="55" xfId="0" applyFont="1" applyBorder="1" applyAlignment="1">
      <alignment horizontal="center" vertical="top" readingOrder="1"/>
    </xf>
    <xf numFmtId="0" fontId="13" fillId="0" borderId="51" xfId="0" applyFont="1" applyBorder="1" applyAlignment="1">
      <alignment horizontal="left" vertical="top" wrapText="1" readingOrder="1"/>
    </xf>
    <xf numFmtId="0" fontId="11" fillId="0" borderId="51" xfId="0" applyFont="1" applyBorder="1" applyAlignment="1">
      <alignment horizontal="center" vertical="top" readingOrder="1"/>
    </xf>
    <xf numFmtId="0" fontId="11" fillId="0" borderId="19" xfId="0" applyFont="1" applyBorder="1" applyAlignment="1">
      <alignment horizontal="center" vertical="top" readingOrder="1"/>
    </xf>
    <xf numFmtId="0" fontId="11" fillId="0" borderId="108" xfId="0" applyFont="1" applyBorder="1" applyAlignment="1">
      <alignment horizontal="center" vertical="top" readingOrder="1"/>
    </xf>
    <xf numFmtId="0" fontId="11" fillId="0" borderId="86" xfId="0" applyFont="1" applyBorder="1" applyAlignment="1">
      <alignment horizontal="center" vertical="top" readingOrder="1"/>
    </xf>
    <xf numFmtId="49" fontId="11" fillId="0" borderId="86" xfId="0" applyNumberFormat="1" applyFont="1" applyBorder="1" applyAlignment="1">
      <alignment horizontal="center" vertical="center" readingOrder="1"/>
    </xf>
    <xf numFmtId="49" fontId="11" fillId="0" borderId="80" xfId="0" applyNumberFormat="1" applyFont="1" applyBorder="1" applyAlignment="1">
      <alignment horizontal="center" vertical="center" readingOrder="1"/>
    </xf>
    <xf numFmtId="49" fontId="11" fillId="0" borderId="81" xfId="0" applyNumberFormat="1" applyFont="1" applyBorder="1" applyAlignment="1">
      <alignment horizontal="center" vertical="center" readingOrder="1"/>
    </xf>
    <xf numFmtId="0" fontId="11" fillId="0" borderId="86" xfId="0" applyFont="1" applyBorder="1" applyAlignment="1">
      <alignment horizontal="center" vertical="top"/>
    </xf>
    <xf numFmtId="0" fontId="11" fillId="0" borderId="80" xfId="0" applyFont="1" applyBorder="1" applyAlignment="1">
      <alignment horizontal="center" vertical="top"/>
    </xf>
    <xf numFmtId="0" fontId="11" fillId="0" borderId="50" xfId="0" applyFont="1" applyBorder="1" applyAlignment="1">
      <alignment horizontal="center" vertical="top"/>
    </xf>
    <xf numFmtId="49" fontId="11" fillId="0" borderId="50" xfId="0" applyNumberFormat="1" applyFont="1" applyBorder="1" applyAlignment="1">
      <alignment horizontal="center" vertical="center" readingOrder="1"/>
    </xf>
    <xf numFmtId="0" fontId="11" fillId="0" borderId="95" xfId="0" applyFont="1" applyBorder="1" applyAlignment="1">
      <alignment horizontal="center" vertical="center" readingOrder="1"/>
    </xf>
    <xf numFmtId="0" fontId="11" fillId="0" borderId="52" xfId="0" applyFont="1" applyBorder="1" applyAlignment="1">
      <alignment horizontal="center" vertical="center" readingOrder="1"/>
    </xf>
    <xf numFmtId="0" fontId="11" fillId="0" borderId="8" xfId="0" applyFont="1" applyBorder="1" applyAlignment="1">
      <alignment horizontal="center" vertical="center" readingOrder="1"/>
    </xf>
    <xf numFmtId="0" fontId="11" fillId="0" borderId="51" xfId="0" applyFont="1" applyBorder="1" applyAlignment="1">
      <alignment horizontal="center" vertical="center" readingOrder="1"/>
    </xf>
    <xf numFmtId="0" fontId="13" fillId="0" borderId="100" xfId="0" applyFont="1" applyBorder="1" applyAlignment="1">
      <alignment horizontal="center" vertical="top"/>
    </xf>
    <xf numFmtId="0" fontId="13" fillId="0" borderId="94" xfId="0" applyFont="1" applyBorder="1" applyAlignment="1">
      <alignment horizontal="center" vertical="top"/>
    </xf>
    <xf numFmtId="0" fontId="13" fillId="0" borderId="84" xfId="0" applyFont="1" applyBorder="1" applyAlignment="1">
      <alignment horizontal="center" vertical="top"/>
    </xf>
    <xf numFmtId="0" fontId="13" fillId="0" borderId="99" xfId="0" applyFont="1" applyBorder="1" applyAlignment="1">
      <alignment horizontal="center" vertical="top"/>
    </xf>
    <xf numFmtId="0" fontId="13" fillId="0" borderId="88" xfId="0" applyFont="1" applyBorder="1" applyAlignment="1">
      <alignment horizontal="center" vertical="top"/>
    </xf>
    <xf numFmtId="0" fontId="13" fillId="0" borderId="98" xfId="0" applyFont="1" applyBorder="1" applyAlignment="1">
      <alignment horizontal="center" vertical="top"/>
    </xf>
    <xf numFmtId="10" fontId="13" fillId="0" borderId="100" xfId="2" applyNumberFormat="1" applyFont="1" applyBorder="1" applyAlignment="1">
      <alignment horizontal="center" vertical="top" wrapText="1"/>
    </xf>
    <xf numFmtId="10" fontId="13" fillId="0" borderId="84" xfId="2" applyNumberFormat="1" applyFont="1" applyBorder="1" applyAlignment="1">
      <alignment horizontal="center" vertical="top" wrapText="1"/>
    </xf>
    <xf numFmtId="10" fontId="13" fillId="0" borderId="99" xfId="2" applyNumberFormat="1" applyFont="1" applyBorder="1" applyAlignment="1">
      <alignment horizontal="center" vertical="top" wrapText="1"/>
    </xf>
    <xf numFmtId="10" fontId="13" fillId="0" borderId="98" xfId="2" applyNumberFormat="1" applyFont="1" applyBorder="1" applyAlignment="1">
      <alignment horizontal="center" vertical="top" wrapText="1"/>
    </xf>
    <xf numFmtId="0" fontId="13" fillId="0" borderId="95" xfId="0" applyFont="1" applyBorder="1" applyAlignment="1">
      <alignment horizontal="left" vertical="top" wrapText="1"/>
    </xf>
    <xf numFmtId="0" fontId="13" fillId="0" borderId="51" xfId="0" applyFont="1" applyBorder="1" applyAlignment="1">
      <alignment horizontal="left" vertical="top" wrapText="1"/>
    </xf>
    <xf numFmtId="10" fontId="13" fillId="0" borderId="95" xfId="2" applyNumberFormat="1" applyFont="1" applyBorder="1" applyAlignment="1">
      <alignment horizontal="center" vertical="top" wrapText="1"/>
    </xf>
    <xf numFmtId="10" fontId="13" fillId="0" borderId="51" xfId="2" applyNumberFormat="1" applyFont="1" applyBorder="1" applyAlignment="1">
      <alignment horizontal="center" vertical="top" wrapText="1"/>
    </xf>
    <xf numFmtId="0" fontId="12" fillId="0" borderId="86" xfId="0" applyFont="1" applyBorder="1" applyAlignment="1">
      <alignment horizontal="center" vertical="top"/>
    </xf>
    <xf numFmtId="0" fontId="12" fillId="0" borderId="50" xfId="0" applyFont="1" applyBorder="1" applyAlignment="1">
      <alignment horizontal="center" vertical="top"/>
    </xf>
    <xf numFmtId="10" fontId="13" fillId="0" borderId="95" xfId="2" applyNumberFormat="1" applyFont="1" applyFill="1" applyBorder="1" applyAlignment="1">
      <alignment horizontal="center" vertical="top" wrapText="1"/>
    </xf>
    <xf numFmtId="10" fontId="13" fillId="0" borderId="51" xfId="2" applyNumberFormat="1" applyFont="1" applyFill="1" applyBorder="1" applyAlignment="1">
      <alignment horizontal="center" vertical="top" wrapText="1"/>
    </xf>
    <xf numFmtId="0" fontId="12" fillId="0" borderId="86" xfId="0" applyFont="1" applyBorder="1" applyAlignment="1">
      <alignment horizontal="center" vertical="center"/>
    </xf>
    <xf numFmtId="0" fontId="12" fillId="0" borderId="50" xfId="0" applyFont="1" applyBorder="1" applyAlignment="1">
      <alignment horizontal="center" vertical="center"/>
    </xf>
    <xf numFmtId="10" fontId="13" fillId="0" borderId="108" xfId="2" applyNumberFormat="1" applyFont="1" applyBorder="1" applyAlignment="1">
      <alignment horizontal="center" vertical="top" wrapText="1"/>
    </xf>
    <xf numFmtId="10" fontId="13" fillId="0" borderId="55" xfId="2" applyNumberFormat="1" applyFont="1" applyBorder="1" applyAlignment="1">
      <alignment horizontal="center" vertical="top" wrapText="1"/>
    </xf>
    <xf numFmtId="0" fontId="13" fillId="0" borderId="100" xfId="0" applyFont="1" applyBorder="1" applyAlignment="1">
      <alignment horizontal="center" vertical="top" wrapText="1"/>
    </xf>
    <xf numFmtId="0" fontId="13" fillId="0" borderId="84" xfId="0" applyFont="1" applyBorder="1" applyAlignment="1">
      <alignment horizontal="center" vertical="top" wrapText="1"/>
    </xf>
    <xf numFmtId="0" fontId="10" fillId="0" borderId="95" xfId="0" applyFont="1" applyBorder="1" applyAlignment="1">
      <alignment horizontal="left" vertical="top" wrapText="1" readingOrder="1"/>
    </xf>
    <xf numFmtId="0" fontId="10" fillId="0" borderId="52" xfId="0" applyFont="1" applyBorder="1" applyAlignment="1">
      <alignment horizontal="left" vertical="top" wrapText="1" readingOrder="1"/>
    </xf>
    <xf numFmtId="0" fontId="10" fillId="0" borderId="51" xfId="0" applyFont="1" applyBorder="1" applyAlignment="1">
      <alignment horizontal="left" vertical="top" wrapText="1" readingOrder="1"/>
    </xf>
    <xf numFmtId="10" fontId="13" fillId="0" borderId="95" xfId="2" applyNumberFormat="1" applyFont="1" applyBorder="1" applyAlignment="1">
      <alignment horizontal="center" vertical="top" readingOrder="1"/>
    </xf>
    <xf numFmtId="10" fontId="13" fillId="0" borderId="52" xfId="2" applyNumberFormat="1" applyFont="1" applyBorder="1" applyAlignment="1">
      <alignment horizontal="center" vertical="top" readingOrder="1"/>
    </xf>
    <xf numFmtId="10" fontId="13" fillId="0" borderId="51" xfId="2" applyNumberFormat="1" applyFont="1" applyBorder="1" applyAlignment="1">
      <alignment horizontal="center" vertical="top" readingOrder="1"/>
    </xf>
    <xf numFmtId="0" fontId="13" fillId="0" borderId="108" xfId="0" applyFont="1" applyBorder="1" applyAlignment="1">
      <alignment horizontal="center" vertical="top"/>
    </xf>
    <xf numFmtId="0" fontId="13" fillId="0" borderId="36" xfId="0" applyFont="1" applyBorder="1" applyAlignment="1">
      <alignment horizontal="center" vertical="top"/>
    </xf>
    <xf numFmtId="0" fontId="13" fillId="0" borderId="55" xfId="0" applyFont="1" applyBorder="1" applyAlignment="1">
      <alignment horizontal="center" vertical="top"/>
    </xf>
    <xf numFmtId="0" fontId="13" fillId="0" borderId="86" xfId="0" applyFont="1" applyBorder="1" applyAlignment="1">
      <alignment horizontal="center" vertical="center" wrapText="1"/>
    </xf>
    <xf numFmtId="0" fontId="13" fillId="0" borderId="80" xfId="0" applyFont="1" applyBorder="1" applyAlignment="1">
      <alignment horizontal="center" vertical="center" wrapText="1"/>
    </xf>
    <xf numFmtId="0" fontId="13" fillId="0" borderId="50" xfId="0" applyFont="1" applyBorder="1" applyAlignment="1">
      <alignment horizontal="center" vertical="center" wrapText="1"/>
    </xf>
    <xf numFmtId="0" fontId="12" fillId="0" borderId="86" xfId="0" applyFont="1" applyBorder="1" applyAlignment="1">
      <alignment horizontal="center" vertical="top" wrapText="1"/>
    </xf>
    <xf numFmtId="0" fontId="12" fillId="0" borderId="50" xfId="0" applyFont="1" applyBorder="1" applyAlignment="1">
      <alignment horizontal="center" vertical="top" wrapText="1"/>
    </xf>
    <xf numFmtId="0" fontId="11" fillId="0" borderId="80" xfId="0" applyFont="1" applyBorder="1" applyAlignment="1">
      <alignment horizontal="center" vertical="center" readingOrder="1"/>
    </xf>
    <xf numFmtId="0" fontId="11" fillId="0" borderId="50" xfId="0" applyFont="1" applyBorder="1" applyAlignment="1">
      <alignment horizontal="center" vertical="center" readingOrder="1"/>
    </xf>
    <xf numFmtId="0" fontId="11" fillId="0" borderId="81" xfId="0" applyFont="1" applyBorder="1" applyAlignment="1">
      <alignment horizontal="center" vertical="center" readingOrder="1"/>
    </xf>
    <xf numFmtId="0" fontId="13" fillId="0" borderId="51" xfId="0" applyFont="1" applyBorder="1" applyAlignment="1">
      <alignment horizontal="center" vertical="top" wrapText="1" readingOrder="1"/>
    </xf>
    <xf numFmtId="0" fontId="11" fillId="0" borderId="81" xfId="0" applyFont="1" applyBorder="1" applyAlignment="1">
      <alignment horizontal="center" vertical="top"/>
    </xf>
    <xf numFmtId="0" fontId="13" fillId="0" borderId="100" xfId="0" applyFont="1" applyBorder="1" applyAlignment="1">
      <alignment horizontal="left" vertical="top" wrapText="1" readingOrder="1"/>
    </xf>
    <xf numFmtId="0" fontId="13" fillId="0" borderId="84" xfId="0" applyFont="1" applyBorder="1" applyAlignment="1">
      <alignment horizontal="left" vertical="top" wrapText="1" readingOrder="1"/>
    </xf>
    <xf numFmtId="10" fontId="10" fillId="0" borderId="100" xfId="2" applyNumberFormat="1" applyFont="1" applyBorder="1" applyAlignment="1">
      <alignment horizontal="center" vertical="top" readingOrder="1"/>
    </xf>
    <xf numFmtId="10" fontId="10" fillId="0" borderId="84" xfId="2" applyNumberFormat="1" applyFont="1" applyBorder="1" applyAlignment="1">
      <alignment horizontal="center" vertical="top" readingOrder="1"/>
    </xf>
    <xf numFmtId="0" fontId="11" fillId="0" borderId="108" xfId="0" applyFont="1" applyBorder="1" applyAlignment="1">
      <alignment horizontal="center" vertical="top"/>
    </xf>
    <xf numFmtId="0" fontId="11" fillId="0" borderId="55" xfId="0" applyFont="1" applyBorder="1" applyAlignment="1">
      <alignment horizontal="center" vertical="top"/>
    </xf>
    <xf numFmtId="0" fontId="12" fillId="0" borderId="99" xfId="0" applyFont="1" applyBorder="1" applyAlignment="1">
      <alignment horizontal="center" vertical="top" readingOrder="1"/>
    </xf>
    <xf numFmtId="0" fontId="12" fillId="0" borderId="88" xfId="0" applyFont="1" applyBorder="1" applyAlignment="1">
      <alignment horizontal="center" vertical="top" readingOrder="1"/>
    </xf>
    <xf numFmtId="0" fontId="12" fillId="0" borderId="95" xfId="0" applyFont="1" applyBorder="1" applyAlignment="1">
      <alignment horizontal="center" vertical="top" readingOrder="1"/>
    </xf>
    <xf numFmtId="0" fontId="12" fillId="0" borderId="52" xfId="0" applyFont="1" applyBorder="1" applyAlignment="1">
      <alignment horizontal="center" vertical="top" readingOrder="1"/>
    </xf>
    <xf numFmtId="0" fontId="12" fillId="0" borderId="86" xfId="0" applyFont="1" applyBorder="1" applyAlignment="1">
      <alignment horizontal="center" vertical="top" readingOrder="1"/>
    </xf>
    <xf numFmtId="0" fontId="12" fillId="0" borderId="80" xfId="0" applyFont="1" applyBorder="1" applyAlignment="1">
      <alignment horizontal="center" vertical="top" readingOrder="1"/>
    </xf>
    <xf numFmtId="0" fontId="12" fillId="0" borderId="100" xfId="0" applyFont="1" applyBorder="1" applyAlignment="1">
      <alignment horizontal="center" vertical="top" readingOrder="1"/>
    </xf>
    <xf numFmtId="0" fontId="12" fillId="0" borderId="94" xfId="0" applyFont="1" applyBorder="1" applyAlignment="1">
      <alignment horizontal="center" vertical="top" readingOrder="1"/>
    </xf>
    <xf numFmtId="10" fontId="10" fillId="0" borderId="95" xfId="2" applyNumberFormat="1" applyFont="1" applyBorder="1" applyAlignment="1">
      <alignment horizontal="center" vertical="top"/>
    </xf>
    <xf numFmtId="10" fontId="10" fillId="0" borderId="52" xfId="2" applyNumberFormat="1" applyFont="1" applyBorder="1" applyAlignment="1">
      <alignment horizontal="center" vertical="top"/>
    </xf>
    <xf numFmtId="0" fontId="13" fillId="0" borderId="95" xfId="0" applyFont="1" applyBorder="1" applyAlignment="1">
      <alignment horizontal="center" vertical="top" wrapText="1"/>
    </xf>
    <xf numFmtId="0" fontId="13" fillId="0" borderId="51" xfId="0" applyFont="1" applyBorder="1" applyAlignment="1">
      <alignment horizontal="center" vertical="top" wrapText="1"/>
    </xf>
    <xf numFmtId="10" fontId="10" fillId="0" borderId="51" xfId="2" applyNumberFormat="1" applyFont="1" applyBorder="1" applyAlignment="1">
      <alignment horizontal="center" vertical="top"/>
    </xf>
    <xf numFmtId="0" fontId="11" fillId="0" borderId="95" xfId="0" applyFont="1" applyBorder="1" applyAlignment="1">
      <alignment horizontal="center" vertical="top"/>
    </xf>
    <xf numFmtId="0" fontId="11" fillId="0" borderId="52" xfId="0" applyFont="1" applyBorder="1" applyAlignment="1">
      <alignment horizontal="center" vertical="top"/>
    </xf>
    <xf numFmtId="0" fontId="11" fillId="0" borderId="99" xfId="0" applyFont="1" applyBorder="1" applyAlignment="1">
      <alignment horizontal="center" vertical="top"/>
    </xf>
    <xf numFmtId="0" fontId="11" fillId="0" borderId="88" xfId="0" applyFont="1" applyBorder="1" applyAlignment="1">
      <alignment horizontal="center" vertical="top"/>
    </xf>
    <xf numFmtId="0" fontId="10" fillId="0" borderId="95" xfId="0" applyFont="1" applyBorder="1" applyAlignment="1">
      <alignment horizontal="left" vertical="top" wrapText="1"/>
    </xf>
    <xf numFmtId="0" fontId="10" fillId="0" borderId="52" xfId="0" applyFont="1" applyBorder="1" applyAlignment="1">
      <alignment horizontal="left" vertical="top" wrapText="1"/>
    </xf>
    <xf numFmtId="0" fontId="10" fillId="0" borderId="85" xfId="0" applyFont="1" applyBorder="1" applyAlignment="1">
      <alignment horizontal="center" vertical="top" wrapText="1"/>
    </xf>
    <xf numFmtId="0" fontId="10" fillId="0" borderId="88" xfId="0" applyFont="1" applyBorder="1" applyAlignment="1">
      <alignment horizontal="center" vertical="top" wrapText="1"/>
    </xf>
    <xf numFmtId="0" fontId="10" fillId="0" borderId="89" xfId="0" applyFont="1" applyBorder="1" applyAlignment="1">
      <alignment horizontal="center" vertical="top" wrapText="1"/>
    </xf>
    <xf numFmtId="0" fontId="10" fillId="0" borderId="19" xfId="0" applyFont="1" applyBorder="1" applyAlignment="1">
      <alignment horizontal="center" vertical="top" wrapText="1"/>
    </xf>
    <xf numFmtId="0" fontId="10" fillId="0" borderId="52" xfId="0" applyFont="1" applyBorder="1" applyAlignment="1">
      <alignment horizontal="center" vertical="top" wrapText="1"/>
    </xf>
    <xf numFmtId="0" fontId="10" fillId="0" borderId="8" xfId="0" applyFont="1" applyBorder="1" applyAlignment="1">
      <alignment horizontal="center" vertical="top" wrapText="1"/>
    </xf>
    <xf numFmtId="0" fontId="10" fillId="0" borderId="17" xfId="0" applyFont="1" applyBorder="1" applyAlignment="1">
      <alignment horizontal="center" vertical="top" wrapText="1"/>
    </xf>
    <xf numFmtId="0" fontId="10" fillId="0" borderId="80" xfId="0" applyFont="1" applyBorder="1" applyAlignment="1">
      <alignment horizontal="center" vertical="top" wrapText="1"/>
    </xf>
    <xf numFmtId="0" fontId="10" fillId="0" borderId="81" xfId="0" applyFont="1" applyBorder="1" applyAlignment="1">
      <alignment horizontal="center" vertical="top" wrapText="1"/>
    </xf>
    <xf numFmtId="0" fontId="10" fillId="0" borderId="18" xfId="0" applyFont="1" applyBorder="1" applyAlignment="1">
      <alignment horizontal="center" vertical="top" wrapText="1"/>
    </xf>
    <xf numFmtId="0" fontId="10" fillId="0" borderId="94" xfId="0" applyFont="1" applyBorder="1" applyAlignment="1">
      <alignment horizontal="center" vertical="top" wrapText="1"/>
    </xf>
    <xf numFmtId="0" fontId="10" fillId="0" borderId="9" xfId="0" applyFont="1" applyBorder="1" applyAlignment="1">
      <alignment horizontal="center" vertical="top" wrapText="1"/>
    </xf>
    <xf numFmtId="0" fontId="10" fillId="0" borderId="19" xfId="1" applyFont="1" applyBorder="1" applyAlignment="1">
      <alignment horizontal="left" vertical="top" wrapText="1"/>
    </xf>
    <xf numFmtId="0" fontId="10" fillId="0" borderId="52" xfId="1" applyFont="1" applyBorder="1" applyAlignment="1">
      <alignment horizontal="left" vertical="top" wrapText="1"/>
    </xf>
    <xf numFmtId="0" fontId="10" fillId="0" borderId="8" xfId="1" applyFont="1" applyBorder="1" applyAlignment="1">
      <alignment horizontal="left" vertical="top" wrapText="1"/>
    </xf>
    <xf numFmtId="0" fontId="11" fillId="0" borderId="17" xfId="0" applyFont="1" applyBorder="1" applyAlignment="1">
      <alignment horizontal="center" vertical="top" wrapText="1"/>
    </xf>
    <xf numFmtId="0" fontId="11" fillId="0" borderId="80" xfId="0" applyFont="1" applyBorder="1" applyAlignment="1">
      <alignment horizontal="center" vertical="top" wrapText="1"/>
    </xf>
    <xf numFmtId="0" fontId="11" fillId="0" borderId="81" xfId="0" applyFont="1" applyBorder="1" applyAlignment="1">
      <alignment horizontal="center" vertical="top" wrapText="1"/>
    </xf>
    <xf numFmtId="0" fontId="11" fillId="0" borderId="100" xfId="0" applyFont="1" applyBorder="1" applyAlignment="1">
      <alignment horizontal="center" vertical="top"/>
    </xf>
    <xf numFmtId="0" fontId="11" fillId="0" borderId="94" xfId="0" applyFont="1" applyBorder="1" applyAlignment="1">
      <alignment horizontal="center" vertical="top"/>
    </xf>
    <xf numFmtId="0" fontId="13" fillId="0" borderId="17" xfId="0" applyFont="1" applyBorder="1" applyAlignment="1">
      <alignment horizontal="center" vertical="top" wrapText="1"/>
    </xf>
    <xf numFmtId="0" fontId="13" fillId="0" borderId="80" xfId="0" applyFont="1" applyBorder="1" applyAlignment="1">
      <alignment horizontal="center" vertical="top" wrapText="1"/>
    </xf>
    <xf numFmtId="0" fontId="13" fillId="0" borderId="91" xfId="0" applyFont="1" applyBorder="1" applyAlignment="1">
      <alignment horizontal="center" vertical="top" wrapText="1"/>
    </xf>
    <xf numFmtId="0" fontId="13" fillId="0" borderId="18" xfId="0" applyFont="1" applyBorder="1" applyAlignment="1">
      <alignment horizontal="center" vertical="top" wrapText="1"/>
    </xf>
    <xf numFmtId="0" fontId="13" fillId="0" borderId="94" xfId="0" applyFont="1" applyBorder="1" applyAlignment="1">
      <alignment horizontal="center" vertical="top" wrapText="1"/>
    </xf>
    <xf numFmtId="0" fontId="13" fillId="0" borderId="103" xfId="0" applyFont="1" applyBorder="1" applyAlignment="1">
      <alignment horizontal="center" vertical="top" wrapText="1"/>
    </xf>
    <xf numFmtId="0" fontId="13" fillId="0" borderId="19" xfId="0" applyFont="1" applyBorder="1" applyAlignment="1">
      <alignment horizontal="left" vertical="top" wrapText="1"/>
    </xf>
    <xf numFmtId="0" fontId="13" fillId="0" borderId="52" xfId="0" applyFont="1" applyBorder="1" applyAlignment="1">
      <alignment horizontal="left" vertical="top" wrapText="1"/>
    </xf>
    <xf numFmtId="0" fontId="13" fillId="0" borderId="69" xfId="0" applyFont="1" applyBorder="1" applyAlignment="1">
      <alignment horizontal="left" vertical="top" wrapText="1"/>
    </xf>
    <xf numFmtId="10" fontId="13" fillId="0" borderId="19" xfId="2" applyNumberFormat="1" applyFont="1" applyBorder="1" applyAlignment="1">
      <alignment horizontal="center" vertical="top" wrapText="1"/>
    </xf>
    <xf numFmtId="10" fontId="13" fillId="0" borderId="52" xfId="2" applyNumberFormat="1" applyFont="1" applyBorder="1" applyAlignment="1">
      <alignment horizontal="center" vertical="top" wrapText="1"/>
    </xf>
    <xf numFmtId="10" fontId="13" fillId="0" borderId="69" xfId="2" applyNumberFormat="1" applyFont="1" applyBorder="1" applyAlignment="1">
      <alignment horizontal="center" vertical="top" wrapText="1"/>
    </xf>
    <xf numFmtId="0" fontId="13" fillId="0" borderId="85" xfId="0" applyFont="1" applyBorder="1" applyAlignment="1">
      <alignment horizontal="center" vertical="top" wrapText="1"/>
    </xf>
    <xf numFmtId="0" fontId="13" fillId="0" borderId="88" xfId="0" applyFont="1" applyBorder="1" applyAlignment="1">
      <alignment horizontal="center" vertical="top" wrapText="1"/>
    </xf>
    <xf numFmtId="0" fontId="13" fillId="0" borderId="90" xfId="0" applyFont="1" applyBorder="1" applyAlignment="1">
      <alignment horizontal="center" vertical="top" wrapText="1"/>
    </xf>
    <xf numFmtId="0" fontId="13" fillId="0" borderId="19" xfId="0" applyFont="1" applyBorder="1" applyAlignment="1">
      <alignment horizontal="center" vertical="top" wrapText="1"/>
    </xf>
    <xf numFmtId="0" fontId="13" fillId="0" borderId="52" xfId="0" applyFont="1" applyBorder="1" applyAlignment="1">
      <alignment horizontal="center" vertical="top" wrapText="1"/>
    </xf>
    <xf numFmtId="0" fontId="13" fillId="0" borderId="69" xfId="0" applyFont="1" applyBorder="1" applyAlignment="1">
      <alignment horizontal="center" vertical="top" wrapText="1"/>
    </xf>
    <xf numFmtId="10" fontId="13" fillId="0" borderId="19" xfId="2" applyNumberFormat="1" applyFont="1" applyBorder="1" applyAlignment="1">
      <alignment horizontal="center" vertical="top"/>
    </xf>
    <xf numFmtId="10" fontId="13" fillId="0" borderId="52" xfId="2" applyNumberFormat="1" applyFont="1" applyBorder="1" applyAlignment="1">
      <alignment horizontal="center" vertical="top"/>
    </xf>
    <xf numFmtId="10" fontId="13" fillId="0" borderId="8" xfId="2" applyNumberFormat="1" applyFont="1" applyBorder="1" applyAlignment="1">
      <alignment horizontal="center" vertical="top"/>
    </xf>
    <xf numFmtId="0" fontId="13" fillId="0" borderId="85" xfId="0" applyFont="1" applyBorder="1" applyAlignment="1">
      <alignment horizontal="center" vertical="top"/>
    </xf>
    <xf numFmtId="0" fontId="13" fillId="0" borderId="89" xfId="0" applyFont="1" applyBorder="1" applyAlignment="1">
      <alignment horizontal="center" vertical="top"/>
    </xf>
    <xf numFmtId="0" fontId="13" fillId="0" borderId="19" xfId="0" applyFont="1" applyBorder="1" applyAlignment="1">
      <alignment horizontal="center" vertical="top"/>
    </xf>
    <xf numFmtId="0" fontId="13" fillId="0" borderId="52" xfId="0" applyFont="1" applyBorder="1" applyAlignment="1">
      <alignment horizontal="center" vertical="top"/>
    </xf>
    <xf numFmtId="0" fontId="13" fillId="0" borderId="8" xfId="0" applyFont="1" applyBorder="1" applyAlignment="1">
      <alignment horizontal="center" vertical="top"/>
    </xf>
    <xf numFmtId="0" fontId="13" fillId="0" borderId="17" xfId="0" applyFont="1" applyBorder="1" applyAlignment="1">
      <alignment horizontal="center" vertical="top"/>
    </xf>
    <xf numFmtId="0" fontId="13" fillId="0" borderId="80" xfId="0" applyFont="1" applyBorder="1" applyAlignment="1">
      <alignment horizontal="center" vertical="top"/>
    </xf>
    <xf numFmtId="0" fontId="13" fillId="0" borderId="81" xfId="0" applyFont="1" applyBorder="1" applyAlignment="1">
      <alignment horizontal="center" vertical="top"/>
    </xf>
    <xf numFmtId="0" fontId="13" fillId="0" borderId="18" xfId="0" applyFont="1" applyBorder="1" applyAlignment="1">
      <alignment horizontal="center" vertical="top"/>
    </xf>
    <xf numFmtId="0" fontId="13" fillId="0" borderId="9" xfId="0" applyFont="1" applyBorder="1" applyAlignment="1">
      <alignment horizontal="center" vertical="top"/>
    </xf>
    <xf numFmtId="0" fontId="13" fillId="0" borderId="8" xfId="0" applyFont="1" applyBorder="1" applyAlignment="1">
      <alignment horizontal="left" vertical="top" wrapText="1"/>
    </xf>
    <xf numFmtId="0" fontId="4" fillId="0" borderId="25" xfId="0" applyFont="1" applyBorder="1" applyAlignment="1">
      <alignment horizontal="left" wrapText="1"/>
    </xf>
    <xf numFmtId="0" fontId="4" fillId="0" borderId="21" xfId="0" applyFont="1" applyBorder="1" applyAlignment="1">
      <alignment horizontal="left" wrapText="1"/>
    </xf>
    <xf numFmtId="0" fontId="4" fillId="0" borderId="7" xfId="0" applyFont="1" applyBorder="1" applyAlignment="1">
      <alignment horizontal="left" wrapText="1"/>
    </xf>
    <xf numFmtId="0" fontId="4" fillId="0" borderId="15" xfId="0" applyFont="1" applyBorder="1" applyAlignment="1">
      <alignment horizontal="left"/>
    </xf>
    <xf numFmtId="49" fontId="4" fillId="0" borderId="7" xfId="0" applyNumberFormat="1" applyFont="1" applyBorder="1" applyAlignment="1">
      <alignment horizontal="left" wrapText="1"/>
    </xf>
    <xf numFmtId="0" fontId="4" fillId="0" borderId="15" xfId="0" applyFont="1" applyBorder="1" applyAlignment="1">
      <alignment horizontal="left" wrapText="1"/>
    </xf>
    <xf numFmtId="164" fontId="4" fillId="0" borderId="24" xfId="0" applyNumberFormat="1" applyFont="1" applyBorder="1" applyAlignment="1">
      <alignment horizontal="left" wrapText="1"/>
    </xf>
    <xf numFmtId="164" fontId="4" fillId="0" borderId="16" xfId="0" applyNumberFormat="1" applyFont="1" applyBorder="1" applyAlignment="1">
      <alignment horizontal="left" wrapText="1"/>
    </xf>
    <xf numFmtId="0" fontId="7" fillId="0" borderId="26" xfId="0" applyFont="1" applyBorder="1" applyAlignment="1">
      <alignment wrapText="1"/>
    </xf>
    <xf numFmtId="0" fontId="7" fillId="0" borderId="27" xfId="0" applyFont="1" applyBorder="1" applyAlignment="1">
      <alignment wrapText="1"/>
    </xf>
    <xf numFmtId="0" fontId="7" fillId="0" borderId="28" xfId="0" applyFont="1" applyBorder="1" applyAlignment="1">
      <alignment wrapText="1"/>
    </xf>
    <xf numFmtId="0" fontId="9" fillId="0" borderId="29" xfId="0" applyFont="1" applyBorder="1" applyAlignment="1">
      <alignment horizontal="left" wrapText="1"/>
    </xf>
    <xf numFmtId="0" fontId="9" fillId="0" borderId="21" xfId="0" applyFont="1" applyBorder="1" applyAlignment="1">
      <alignment horizontal="left" wrapText="1"/>
    </xf>
    <xf numFmtId="0" fontId="9" fillId="0" borderId="30" xfId="0" applyFont="1" applyBorder="1" applyAlignment="1">
      <alignment horizontal="left" wrapText="1"/>
    </xf>
    <xf numFmtId="0" fontId="9" fillId="0" borderId="15" xfId="0" applyFont="1" applyBorder="1" applyAlignment="1">
      <alignment horizontal="left" wrapText="1"/>
    </xf>
    <xf numFmtId="0" fontId="9" fillId="0" borderId="31" xfId="0" applyFont="1" applyBorder="1" applyAlignment="1">
      <alignment horizontal="left" wrapText="1"/>
    </xf>
    <xf numFmtId="0" fontId="9" fillId="0" borderId="16" xfId="0" applyFont="1" applyBorder="1" applyAlignment="1">
      <alignment horizontal="left" wrapText="1"/>
    </xf>
    <xf numFmtId="0" fontId="8" fillId="0" borderId="60"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61"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0" xfId="0" applyFont="1" applyAlignment="1">
      <alignment horizontal="center" vertical="center" wrapText="1"/>
    </xf>
    <xf numFmtId="0" fontId="8" fillId="0" borderId="62" xfId="0" applyFont="1" applyBorder="1" applyAlignment="1">
      <alignment horizontal="center" vertical="center" wrapText="1"/>
    </xf>
    <xf numFmtId="0" fontId="8" fillId="0" borderId="63"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65" xfId="0" applyFont="1" applyBorder="1" applyAlignment="1">
      <alignment horizontal="center" vertical="center" wrapText="1"/>
    </xf>
    <xf numFmtId="0" fontId="7" fillId="0" borderId="26" xfId="0" applyFont="1" applyBorder="1" applyAlignment="1">
      <alignment vertical="center" wrapText="1"/>
    </xf>
    <xf numFmtId="0" fontId="7" fillId="0" borderId="27" xfId="0" applyFont="1" applyBorder="1" applyAlignment="1">
      <alignment vertical="center" wrapText="1"/>
    </xf>
    <xf numFmtId="0" fontId="7" fillId="0" borderId="28" xfId="0" applyFont="1" applyBorder="1" applyAlignment="1">
      <alignment vertical="center" wrapText="1"/>
    </xf>
    <xf numFmtId="0" fontId="8" fillId="0" borderId="20"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26" fillId="4" borderId="36" xfId="0" applyFont="1" applyFill="1" applyBorder="1" applyAlignment="1">
      <alignment horizontal="center" vertical="center" wrapText="1"/>
    </xf>
    <xf numFmtId="0" fontId="26" fillId="4" borderId="0" xfId="0" applyFont="1" applyFill="1" applyAlignment="1">
      <alignment horizontal="center" vertical="center" wrapText="1"/>
    </xf>
  </cellXfs>
  <cellStyles count="3">
    <cellStyle name="Normal" xfId="0" builtinId="0"/>
    <cellStyle name="Normal_Sheet1" xfId="1" xr:uid="{00000000-0005-0000-0000-000001000000}"/>
    <cellStyle name="Percent" xfId="2" builtinId="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4</xdr:row>
      <xdr:rowOff>153457</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0</xdr:row>
      <xdr:rowOff>38100</xdr:rowOff>
    </xdr:from>
    <xdr:to>
      <xdr:col>1</xdr:col>
      <xdr:colOff>314325</xdr:colOff>
      <xdr:row>3</xdr:row>
      <xdr:rowOff>114300</xdr:rowOff>
    </xdr:to>
    <xdr:pic>
      <xdr:nvPicPr>
        <xdr:cNvPr id="2" name="Picture 1">
          <a:extLst>
            <a:ext uri="{FF2B5EF4-FFF2-40B4-BE49-F238E27FC236}">
              <a16:creationId xmlns:a16="http://schemas.microsoft.com/office/drawing/2014/main" id="{1EEA74A1-B10E-47F9-8CB9-9D64DA1CF9A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38100"/>
          <a:ext cx="1314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
  <sheetViews>
    <sheetView zoomScaleNormal="100" workbookViewId="0">
      <selection activeCell="D28" sqref="D28"/>
    </sheetView>
  </sheetViews>
  <sheetFormatPr defaultRowHeight="12.75"/>
  <cols>
    <col min="1" max="1" width="13.140625" customWidth="1"/>
    <col min="5" max="5" width="4.7109375" customWidth="1"/>
    <col min="6" max="6" width="4.28515625" customWidth="1"/>
    <col min="7" max="7" width="3.7109375" customWidth="1"/>
    <col min="8" max="8" width="7.5703125" customWidth="1"/>
    <col min="9" max="9" width="9.140625" hidden="1" customWidth="1"/>
    <col min="12" max="12" width="19.85546875" customWidth="1"/>
  </cols>
  <sheetData>
    <row r="1" spans="1:12" ht="16.5" customHeight="1">
      <c r="A1" s="329"/>
      <c r="B1" s="332" t="s">
        <v>27</v>
      </c>
      <c r="C1" s="333"/>
      <c r="D1" s="333"/>
      <c r="E1" s="333"/>
      <c r="F1" s="333"/>
      <c r="G1" s="333"/>
      <c r="H1" s="333"/>
      <c r="I1" s="333"/>
      <c r="J1" s="338" t="s">
        <v>17</v>
      </c>
      <c r="K1" s="338"/>
      <c r="L1" s="6" t="s">
        <v>30</v>
      </c>
    </row>
    <row r="2" spans="1:12" ht="16.5" customHeight="1">
      <c r="A2" s="330"/>
      <c r="B2" s="334"/>
      <c r="C2" s="335"/>
      <c r="D2" s="335"/>
      <c r="E2" s="335"/>
      <c r="F2" s="335"/>
      <c r="G2" s="335"/>
      <c r="H2" s="335"/>
      <c r="I2" s="335"/>
      <c r="J2" s="339" t="s">
        <v>18</v>
      </c>
      <c r="K2" s="339"/>
      <c r="L2" s="7" t="s">
        <v>28</v>
      </c>
    </row>
    <row r="3" spans="1:12" ht="16.5" customHeight="1">
      <c r="A3" s="330"/>
      <c r="B3" s="334"/>
      <c r="C3" s="335"/>
      <c r="D3" s="335"/>
      <c r="E3" s="335"/>
      <c r="F3" s="335"/>
      <c r="G3" s="335"/>
      <c r="H3" s="335"/>
      <c r="I3" s="335"/>
      <c r="J3" s="339" t="s">
        <v>19</v>
      </c>
      <c r="K3" s="339"/>
      <c r="L3" s="8" t="s">
        <v>29</v>
      </c>
    </row>
    <row r="4" spans="1:12" ht="16.5" customHeight="1" thickBot="1">
      <c r="A4" s="331"/>
      <c r="B4" s="336"/>
      <c r="C4" s="337"/>
      <c r="D4" s="337"/>
      <c r="E4" s="337"/>
      <c r="F4" s="337"/>
      <c r="G4" s="337"/>
      <c r="H4" s="337"/>
      <c r="I4" s="337"/>
      <c r="J4" s="340" t="s">
        <v>20</v>
      </c>
      <c r="K4" s="340"/>
      <c r="L4" s="11">
        <v>44440</v>
      </c>
    </row>
    <row r="5" spans="1:12">
      <c r="A5" s="5" t="s">
        <v>21</v>
      </c>
    </row>
    <row r="6" spans="1:12" ht="15.75" customHeight="1">
      <c r="A6" s="5"/>
    </row>
    <row r="7" spans="1:12">
      <c r="A7" s="5" t="s">
        <v>24</v>
      </c>
    </row>
    <row r="8" spans="1:12">
      <c r="A8" s="5" t="s">
        <v>23</v>
      </c>
    </row>
    <row r="9" spans="1:12">
      <c r="A9" s="5" t="s">
        <v>22</v>
      </c>
    </row>
    <row r="10" spans="1:12">
      <c r="A10" s="5" t="s">
        <v>25</v>
      </c>
    </row>
    <row r="11" spans="1:12" ht="14.45" customHeight="1">
      <c r="A11" s="5" t="s">
        <v>26</v>
      </c>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1"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87"/>
  <sheetViews>
    <sheetView showGridLines="0" tabSelected="1" showWhiteSpace="0" view="pageBreakPreview" topLeftCell="A341" zoomScale="60" zoomScaleNormal="100" workbookViewId="0">
      <selection activeCell="D274" sqref="D274:D282"/>
    </sheetView>
  </sheetViews>
  <sheetFormatPr defaultColWidth="13.85546875" defaultRowHeight="12.75"/>
  <cols>
    <col min="1" max="1" width="14.140625" style="1" customWidth="1"/>
    <col min="2" max="2" width="120.7109375" style="1" customWidth="1"/>
    <col min="3" max="3" width="6.42578125" style="110" bestFit="1" customWidth="1"/>
    <col min="4" max="4" width="7.28515625" style="110" bestFit="1" customWidth="1"/>
    <col min="5" max="5" width="20.7109375" style="1" customWidth="1"/>
    <col min="6" max="6" width="12" style="1" customWidth="1"/>
    <col min="7" max="8" width="11.85546875" style="1" bestFit="1" customWidth="1"/>
    <col min="9" max="9" width="10.85546875" style="1" customWidth="1"/>
    <col min="10" max="10" width="11.85546875" style="1" bestFit="1" customWidth="1"/>
    <col min="11" max="11" width="11.85546875" style="1" customWidth="1"/>
    <col min="12" max="12" width="11.85546875" style="1" bestFit="1" customWidth="1"/>
    <col min="13" max="16384" width="13.85546875" style="1"/>
  </cols>
  <sheetData>
    <row r="1" spans="1:12">
      <c r="A1" s="535"/>
      <c r="B1" s="544" t="s">
        <v>442</v>
      </c>
      <c r="C1" s="545"/>
      <c r="D1" s="545"/>
      <c r="E1" s="545"/>
      <c r="F1" s="545"/>
      <c r="G1" s="545"/>
      <c r="H1" s="546"/>
      <c r="I1" s="538" t="s">
        <v>17</v>
      </c>
      <c r="J1" s="539"/>
      <c r="K1" s="527" t="s">
        <v>30</v>
      </c>
      <c r="L1" s="528"/>
    </row>
    <row r="2" spans="1:12">
      <c r="A2" s="536"/>
      <c r="B2" s="547"/>
      <c r="C2" s="548"/>
      <c r="D2" s="548"/>
      <c r="E2" s="548"/>
      <c r="F2" s="548"/>
      <c r="G2" s="548"/>
      <c r="H2" s="549"/>
      <c r="I2" s="540" t="s">
        <v>18</v>
      </c>
      <c r="J2" s="541"/>
      <c r="K2" s="529" t="s">
        <v>28</v>
      </c>
      <c r="L2" s="530"/>
    </row>
    <row r="3" spans="1:12">
      <c r="A3" s="536"/>
      <c r="B3" s="547"/>
      <c r="C3" s="548"/>
      <c r="D3" s="548"/>
      <c r="E3" s="548"/>
      <c r="F3" s="548"/>
      <c r="G3" s="548"/>
      <c r="H3" s="549"/>
      <c r="I3" s="540" t="s">
        <v>19</v>
      </c>
      <c r="J3" s="541"/>
      <c r="K3" s="531" t="s">
        <v>29</v>
      </c>
      <c r="L3" s="532"/>
    </row>
    <row r="4" spans="1:12" ht="13.5" thickBot="1">
      <c r="A4" s="537"/>
      <c r="B4" s="550"/>
      <c r="C4" s="551"/>
      <c r="D4" s="551"/>
      <c r="E4" s="551"/>
      <c r="F4" s="551"/>
      <c r="G4" s="551"/>
      <c r="H4" s="552"/>
      <c r="I4" s="542" t="s">
        <v>20</v>
      </c>
      <c r="J4" s="543"/>
      <c r="K4" s="533">
        <v>44440</v>
      </c>
      <c r="L4" s="534"/>
    </row>
    <row r="5" spans="1:12" ht="13.5" thickBot="1"/>
    <row r="6" spans="1:12" ht="13.5" thickBot="1">
      <c r="A6" s="9" t="s">
        <v>9</v>
      </c>
      <c r="B6" s="315" t="s">
        <v>439</v>
      </c>
      <c r="E6" s="2"/>
    </row>
    <row r="7" spans="1:12" ht="13.5" thickBot="1">
      <c r="E7" s="2"/>
    </row>
    <row r="8" spans="1:12" ht="26.25" thickBot="1">
      <c r="A8" s="117" t="s">
        <v>0</v>
      </c>
      <c r="B8" s="118" t="s">
        <v>16</v>
      </c>
      <c r="C8" s="154" t="s">
        <v>387</v>
      </c>
      <c r="D8" s="116" t="s">
        <v>371</v>
      </c>
      <c r="E8" s="116" t="s">
        <v>1</v>
      </c>
      <c r="F8" s="171" t="s">
        <v>8</v>
      </c>
      <c r="G8" s="98" t="s">
        <v>2</v>
      </c>
      <c r="H8" s="95" t="s">
        <v>3</v>
      </c>
      <c r="I8" s="95" t="s">
        <v>4</v>
      </c>
      <c r="J8" s="95" t="s">
        <v>5</v>
      </c>
      <c r="K8" s="95" t="s">
        <v>6</v>
      </c>
      <c r="L8" s="96" t="s">
        <v>7</v>
      </c>
    </row>
    <row r="9" spans="1:12" ht="15.75" thickBot="1">
      <c r="A9" s="77" t="s">
        <v>372</v>
      </c>
      <c r="B9" s="18"/>
      <c r="C9" s="147"/>
      <c r="D9" s="212">
        <f>SUM(D12:D31)</f>
        <v>7.400000000000001E-2</v>
      </c>
      <c r="E9" s="109"/>
      <c r="F9" s="109"/>
      <c r="G9" s="109"/>
      <c r="H9" s="109"/>
      <c r="I9" s="109"/>
      <c r="J9" s="109"/>
      <c r="K9" s="109"/>
      <c r="L9" s="83"/>
    </row>
    <row r="10" spans="1:12">
      <c r="A10" s="80">
        <v>5.0999999999999996</v>
      </c>
      <c r="B10" s="28" t="s">
        <v>40</v>
      </c>
      <c r="C10" s="113"/>
      <c r="D10" s="157"/>
      <c r="E10" s="86"/>
      <c r="F10" s="92"/>
      <c r="G10" s="99"/>
      <c r="H10" s="86"/>
      <c r="I10" s="86"/>
      <c r="J10" s="86"/>
      <c r="K10" s="86"/>
      <c r="L10" s="92"/>
    </row>
    <row r="11" spans="1:12">
      <c r="A11" s="81"/>
      <c r="B11" s="208" t="s">
        <v>31</v>
      </c>
      <c r="C11" s="137"/>
      <c r="D11" s="158"/>
      <c r="E11" s="87"/>
      <c r="F11" s="93"/>
      <c r="G11" s="100"/>
      <c r="H11" s="87"/>
      <c r="I11" s="87"/>
      <c r="J11" s="87"/>
      <c r="K11" s="87"/>
      <c r="L11" s="93"/>
    </row>
    <row r="12" spans="1:12" ht="24">
      <c r="A12" s="81"/>
      <c r="B12" s="149" t="s">
        <v>41</v>
      </c>
      <c r="C12" s="138"/>
      <c r="D12" s="159">
        <v>2.5000000000000001E-3</v>
      </c>
      <c r="E12" s="151" t="s">
        <v>388</v>
      </c>
      <c r="F12" s="272"/>
      <c r="G12" s="273"/>
      <c r="H12" s="274"/>
      <c r="I12" s="274"/>
      <c r="J12" s="274"/>
      <c r="K12" s="274"/>
      <c r="L12" s="272"/>
    </row>
    <row r="13" spans="1:12" ht="24">
      <c r="A13" s="81"/>
      <c r="B13" s="149" t="s">
        <v>42</v>
      </c>
      <c r="C13" s="138"/>
      <c r="D13" s="159">
        <v>2.5000000000000001E-3</v>
      </c>
      <c r="E13" s="151" t="s">
        <v>388</v>
      </c>
      <c r="F13" s="272"/>
      <c r="G13" s="273"/>
      <c r="H13" s="274"/>
      <c r="I13" s="274"/>
      <c r="J13" s="274"/>
      <c r="K13" s="274"/>
      <c r="L13" s="272"/>
    </row>
    <row r="14" spans="1:12" ht="24">
      <c r="A14" s="81"/>
      <c r="B14" s="149" t="s">
        <v>43</v>
      </c>
      <c r="C14" s="138"/>
      <c r="D14" s="159">
        <v>2.5000000000000001E-3</v>
      </c>
      <c r="E14" s="151" t="s">
        <v>388</v>
      </c>
      <c r="F14" s="272"/>
      <c r="G14" s="273"/>
      <c r="H14" s="274"/>
      <c r="I14" s="274"/>
      <c r="J14" s="274"/>
      <c r="K14" s="274"/>
      <c r="L14" s="272"/>
    </row>
    <row r="15" spans="1:12" ht="24">
      <c r="A15" s="81"/>
      <c r="B15" s="150" t="s">
        <v>391</v>
      </c>
      <c r="C15" s="139"/>
      <c r="D15" s="159">
        <v>5.0000000000000001E-3</v>
      </c>
      <c r="E15" s="148" t="s">
        <v>390</v>
      </c>
      <c r="F15" s="275"/>
      <c r="G15" s="276"/>
      <c r="H15" s="277"/>
      <c r="I15" s="277"/>
      <c r="J15" s="277"/>
      <c r="K15" s="277"/>
      <c r="L15" s="275"/>
    </row>
    <row r="16" spans="1:12" ht="36">
      <c r="A16" s="81"/>
      <c r="B16" s="149" t="s">
        <v>392</v>
      </c>
      <c r="C16" s="138"/>
      <c r="D16" s="159">
        <v>5.0000000000000001E-3</v>
      </c>
      <c r="E16" s="152" t="s">
        <v>399</v>
      </c>
      <c r="F16" s="272"/>
      <c r="G16" s="273"/>
      <c r="H16" s="274"/>
      <c r="I16" s="274"/>
      <c r="J16" s="274"/>
      <c r="K16" s="274"/>
      <c r="L16" s="272"/>
    </row>
    <row r="17" spans="1:12" ht="36">
      <c r="A17" s="81"/>
      <c r="B17" s="150" t="s">
        <v>393</v>
      </c>
      <c r="C17" s="139"/>
      <c r="D17" s="159">
        <v>3.0000000000000001E-3</v>
      </c>
      <c r="E17" s="151" t="s">
        <v>389</v>
      </c>
      <c r="F17" s="275"/>
      <c r="G17" s="276"/>
      <c r="H17" s="277"/>
      <c r="I17" s="277"/>
      <c r="J17" s="277"/>
      <c r="K17" s="277"/>
      <c r="L17" s="275"/>
    </row>
    <row r="18" spans="1:12" ht="36">
      <c r="A18" s="81"/>
      <c r="B18" s="149" t="s">
        <v>394</v>
      </c>
      <c r="C18" s="138"/>
      <c r="D18" s="159">
        <v>3.0000000000000001E-3</v>
      </c>
      <c r="E18" s="148" t="s">
        <v>398</v>
      </c>
      <c r="F18" s="272"/>
      <c r="G18" s="273"/>
      <c r="H18" s="274"/>
      <c r="I18" s="274"/>
      <c r="J18" s="274"/>
      <c r="K18" s="274"/>
      <c r="L18" s="272"/>
    </row>
    <row r="19" spans="1:12" ht="24">
      <c r="A19" s="81"/>
      <c r="B19" s="149" t="s">
        <v>395</v>
      </c>
      <c r="C19" s="138"/>
      <c r="D19" s="159">
        <v>3.0000000000000001E-3</v>
      </c>
      <c r="E19" s="90" t="s">
        <v>400</v>
      </c>
      <c r="F19" s="272"/>
      <c r="G19" s="273"/>
      <c r="H19" s="274"/>
      <c r="I19" s="274"/>
      <c r="J19" s="274"/>
      <c r="K19" s="274"/>
      <c r="L19" s="272"/>
    </row>
    <row r="20" spans="1:12" ht="24">
      <c r="A20" s="81"/>
      <c r="B20" s="149" t="s">
        <v>397</v>
      </c>
      <c r="C20" s="138"/>
      <c r="D20" s="159">
        <v>2.5000000000000001E-3</v>
      </c>
      <c r="E20" s="151" t="s">
        <v>388</v>
      </c>
      <c r="F20" s="275"/>
      <c r="G20" s="276"/>
      <c r="H20" s="277"/>
      <c r="I20" s="277"/>
      <c r="J20" s="277"/>
      <c r="K20" s="277"/>
      <c r="L20" s="275"/>
    </row>
    <row r="21" spans="1:12" ht="24">
      <c r="A21" s="81"/>
      <c r="B21" s="149" t="s">
        <v>396</v>
      </c>
      <c r="C21" s="138"/>
      <c r="D21" s="159">
        <v>2.5000000000000001E-3</v>
      </c>
      <c r="E21" s="151" t="s">
        <v>388</v>
      </c>
      <c r="F21" s="272"/>
      <c r="G21" s="273"/>
      <c r="H21" s="274"/>
      <c r="I21" s="274"/>
      <c r="J21" s="274"/>
      <c r="K21" s="274"/>
      <c r="L21" s="272"/>
    </row>
    <row r="22" spans="1:12">
      <c r="A22" s="81"/>
      <c r="B22" s="207" t="s">
        <v>44</v>
      </c>
      <c r="C22" s="140"/>
      <c r="D22" s="160"/>
      <c r="E22" s="88"/>
      <c r="F22" s="278"/>
      <c r="G22" s="279"/>
      <c r="H22" s="280"/>
      <c r="I22" s="280"/>
      <c r="J22" s="280"/>
      <c r="K22" s="280"/>
      <c r="L22" s="278"/>
    </row>
    <row r="23" spans="1:12" ht="48">
      <c r="A23" s="81"/>
      <c r="B23" s="149" t="s">
        <v>45</v>
      </c>
      <c r="C23" s="114"/>
      <c r="D23" s="159">
        <v>7.4999999999999997E-3</v>
      </c>
      <c r="E23" s="132" t="s">
        <v>386</v>
      </c>
      <c r="F23" s="272"/>
      <c r="G23" s="273"/>
      <c r="H23" s="274"/>
      <c r="I23" s="274"/>
      <c r="J23" s="274"/>
      <c r="K23" s="274"/>
      <c r="L23" s="272"/>
    </row>
    <row r="24" spans="1:12" ht="48">
      <c r="A24" s="81"/>
      <c r="B24" s="150" t="s">
        <v>46</v>
      </c>
      <c r="C24" s="153"/>
      <c r="D24" s="159">
        <v>7.4999999999999997E-3</v>
      </c>
      <c r="E24" s="132" t="s">
        <v>386</v>
      </c>
      <c r="F24" s="275"/>
      <c r="G24" s="276"/>
      <c r="H24" s="277"/>
      <c r="I24" s="277"/>
      <c r="J24" s="277"/>
      <c r="K24" s="277"/>
      <c r="L24" s="275"/>
    </row>
    <row r="25" spans="1:12" ht="24">
      <c r="A25" s="81"/>
      <c r="B25" s="150" t="s">
        <v>47</v>
      </c>
      <c r="C25" s="153"/>
      <c r="D25" s="159">
        <v>2.5000000000000001E-3</v>
      </c>
      <c r="E25" s="151" t="s">
        <v>388</v>
      </c>
      <c r="F25" s="275"/>
      <c r="G25" s="276"/>
      <c r="H25" s="277"/>
      <c r="I25" s="277"/>
      <c r="J25" s="277"/>
      <c r="K25" s="277"/>
      <c r="L25" s="275"/>
    </row>
    <row r="26" spans="1:12" ht="24">
      <c r="A26" s="81"/>
      <c r="B26" s="150" t="s">
        <v>48</v>
      </c>
      <c r="C26" s="153"/>
      <c r="D26" s="159">
        <v>2.5000000000000001E-3</v>
      </c>
      <c r="E26" s="151" t="s">
        <v>388</v>
      </c>
      <c r="F26" s="275"/>
      <c r="G26" s="276"/>
      <c r="H26" s="277"/>
      <c r="I26" s="277"/>
      <c r="J26" s="277"/>
      <c r="K26" s="277"/>
      <c r="L26" s="275"/>
    </row>
    <row r="27" spans="1:12" ht="24">
      <c r="A27" s="81"/>
      <c r="B27" s="150" t="s">
        <v>401</v>
      </c>
      <c r="C27" s="153"/>
      <c r="D27" s="159">
        <v>2.5000000000000001E-3</v>
      </c>
      <c r="E27" s="151" t="s">
        <v>388</v>
      </c>
      <c r="F27" s="275"/>
      <c r="G27" s="276"/>
      <c r="H27" s="277"/>
      <c r="I27" s="277"/>
      <c r="J27" s="277"/>
      <c r="K27" s="277"/>
      <c r="L27" s="275"/>
    </row>
    <row r="28" spans="1:12" ht="48">
      <c r="A28" s="81"/>
      <c r="B28" s="150" t="s">
        <v>49</v>
      </c>
      <c r="C28" s="153"/>
      <c r="D28" s="159">
        <v>0.01</v>
      </c>
      <c r="E28" s="213" t="s">
        <v>386</v>
      </c>
      <c r="F28" s="275"/>
      <c r="G28" s="276"/>
      <c r="H28" s="277"/>
      <c r="I28" s="277"/>
      <c r="J28" s="277"/>
      <c r="K28" s="277"/>
      <c r="L28" s="275"/>
    </row>
    <row r="29" spans="1:12" ht="24">
      <c r="A29" s="81"/>
      <c r="B29" s="149" t="s">
        <v>50</v>
      </c>
      <c r="C29" s="114"/>
      <c r="D29" s="159">
        <v>2.5000000000000001E-3</v>
      </c>
      <c r="E29" s="151" t="s">
        <v>388</v>
      </c>
      <c r="F29" s="272"/>
      <c r="G29" s="273"/>
      <c r="H29" s="274"/>
      <c r="I29" s="274"/>
      <c r="J29" s="274"/>
      <c r="K29" s="274"/>
      <c r="L29" s="272"/>
    </row>
    <row r="30" spans="1:12" ht="24">
      <c r="A30" s="81"/>
      <c r="B30" s="149" t="s">
        <v>413</v>
      </c>
      <c r="C30" s="114"/>
      <c r="D30" s="159">
        <v>2.5000000000000001E-3</v>
      </c>
      <c r="E30" s="151" t="s">
        <v>388</v>
      </c>
      <c r="F30" s="272"/>
      <c r="G30" s="273"/>
      <c r="H30" s="274"/>
      <c r="I30" s="274"/>
      <c r="J30" s="274"/>
      <c r="K30" s="274"/>
      <c r="L30" s="272"/>
    </row>
    <row r="31" spans="1:12" ht="24.75" thickBot="1">
      <c r="A31" s="81"/>
      <c r="B31" s="28" t="s">
        <v>51</v>
      </c>
      <c r="C31" s="113"/>
      <c r="D31" s="167">
        <v>5.0000000000000001E-3</v>
      </c>
      <c r="E31" s="182" t="s">
        <v>388</v>
      </c>
      <c r="F31" s="281"/>
      <c r="G31" s="282"/>
      <c r="H31" s="250"/>
      <c r="I31" s="250"/>
      <c r="J31" s="250"/>
      <c r="K31" s="250"/>
      <c r="L31" s="281"/>
    </row>
    <row r="32" spans="1:12" ht="15.75" thickBot="1">
      <c r="A32" s="181" t="s">
        <v>33</v>
      </c>
      <c r="B32" s="79" t="s">
        <v>409</v>
      </c>
      <c r="C32" s="136"/>
      <c r="D32" s="187"/>
      <c r="E32" s="18"/>
      <c r="F32" s="18"/>
      <c r="G32" s="18"/>
      <c r="H32" s="18"/>
      <c r="I32" s="18"/>
      <c r="J32" s="18"/>
      <c r="K32" s="18"/>
      <c r="L32" s="83"/>
    </row>
    <row r="33" spans="1:12">
      <c r="A33" s="27">
        <v>9.3000000000000007</v>
      </c>
      <c r="B33" s="133" t="s">
        <v>32</v>
      </c>
      <c r="C33" s="183"/>
      <c r="D33" s="184">
        <f>SUM(D34)</f>
        <v>2.5000000000000001E-2</v>
      </c>
      <c r="E33" s="185"/>
      <c r="F33" s="186"/>
      <c r="G33" s="133"/>
      <c r="H33" s="185"/>
      <c r="I33" s="185"/>
      <c r="J33" s="185"/>
      <c r="K33" s="185"/>
      <c r="L33" s="186"/>
    </row>
    <row r="34" spans="1:12" s="26" customFormat="1" ht="24.75" thickBot="1">
      <c r="A34" s="106"/>
      <c r="B34" s="188" t="s">
        <v>39</v>
      </c>
      <c r="C34" s="209" t="s">
        <v>410</v>
      </c>
      <c r="D34" s="167">
        <v>2.5000000000000001E-2</v>
      </c>
      <c r="E34" s="151" t="s">
        <v>388</v>
      </c>
      <c r="F34" s="283"/>
      <c r="G34" s="284"/>
      <c r="H34" s="285"/>
      <c r="I34" s="285"/>
      <c r="J34" s="285"/>
      <c r="K34" s="285"/>
      <c r="L34" s="283"/>
    </row>
    <row r="35" spans="1:12" ht="15.75" thickBot="1">
      <c r="A35" s="181" t="s">
        <v>34</v>
      </c>
      <c r="B35" s="79" t="s">
        <v>35</v>
      </c>
      <c r="C35" s="191"/>
      <c r="D35" s="192"/>
      <c r="E35" s="18"/>
      <c r="F35" s="18"/>
      <c r="G35" s="18"/>
      <c r="H35" s="18"/>
      <c r="I35" s="18"/>
      <c r="J35" s="18"/>
      <c r="K35" s="18"/>
      <c r="L35" s="83"/>
    </row>
    <row r="36" spans="1:12">
      <c r="A36" s="29">
        <v>10.1</v>
      </c>
      <c r="B36" s="189" t="s">
        <v>52</v>
      </c>
      <c r="C36" s="190"/>
      <c r="D36" s="161">
        <f>SUM(D37)</f>
        <v>0.03</v>
      </c>
      <c r="E36" s="102"/>
      <c r="F36" s="102"/>
      <c r="G36" s="30"/>
      <c r="H36" s="85"/>
      <c r="I36" s="85"/>
      <c r="J36" s="85"/>
      <c r="K36" s="85"/>
      <c r="L36" s="94"/>
    </row>
    <row r="37" spans="1:12" ht="24">
      <c r="A37" s="12"/>
      <c r="B37" s="31" t="s">
        <v>53</v>
      </c>
      <c r="C37" s="490" t="s">
        <v>410</v>
      </c>
      <c r="D37" s="352">
        <v>0.03</v>
      </c>
      <c r="E37" s="487" t="s">
        <v>388</v>
      </c>
      <c r="F37" s="484"/>
      <c r="G37" s="481"/>
      <c r="H37" s="478"/>
      <c r="I37" s="478"/>
      <c r="J37" s="478"/>
      <c r="K37" s="478"/>
      <c r="L37" s="475"/>
    </row>
    <row r="38" spans="1:12" ht="60">
      <c r="A38" s="13"/>
      <c r="B38" s="32" t="s">
        <v>54</v>
      </c>
      <c r="C38" s="491"/>
      <c r="D38" s="353"/>
      <c r="E38" s="488"/>
      <c r="F38" s="485"/>
      <c r="G38" s="482"/>
      <c r="H38" s="479"/>
      <c r="I38" s="479"/>
      <c r="J38" s="479"/>
      <c r="K38" s="479"/>
      <c r="L38" s="476"/>
    </row>
    <row r="39" spans="1:12" ht="24">
      <c r="A39" s="13"/>
      <c r="B39" s="33" t="s">
        <v>55</v>
      </c>
      <c r="C39" s="492"/>
      <c r="D39" s="370"/>
      <c r="E39" s="489"/>
      <c r="F39" s="486"/>
      <c r="G39" s="483"/>
      <c r="H39" s="480"/>
      <c r="I39" s="480"/>
      <c r="J39" s="480"/>
      <c r="K39" s="480"/>
      <c r="L39" s="477"/>
    </row>
    <row r="40" spans="1:12">
      <c r="A40" s="34">
        <v>10.199999999999999</v>
      </c>
      <c r="B40" s="35" t="s">
        <v>56</v>
      </c>
      <c r="C40" s="172" t="s">
        <v>410</v>
      </c>
      <c r="D40" s="161">
        <f>SUM(D42:D51)</f>
        <v>4.9999999999999996E-2</v>
      </c>
      <c r="E40" s="102"/>
      <c r="F40" s="102"/>
      <c r="G40" s="189"/>
      <c r="H40" s="102"/>
      <c r="I40" s="102"/>
      <c r="J40" s="102"/>
      <c r="K40" s="102"/>
      <c r="L40" s="103"/>
    </row>
    <row r="41" spans="1:12" ht="24">
      <c r="A41" s="13"/>
      <c r="B41" s="125" t="s">
        <v>57</v>
      </c>
      <c r="C41" s="141"/>
      <c r="D41" s="162"/>
      <c r="E41" s="124"/>
      <c r="F41" s="286"/>
      <c r="G41" s="287"/>
      <c r="H41" s="288"/>
      <c r="I41" s="288"/>
      <c r="J41" s="288"/>
      <c r="K41" s="288"/>
      <c r="L41" s="289"/>
    </row>
    <row r="42" spans="1:12" ht="24">
      <c r="A42" s="13"/>
      <c r="B42" s="193" t="s">
        <v>408</v>
      </c>
      <c r="C42" s="112"/>
      <c r="D42" s="163">
        <v>5.0000000000000001E-3</v>
      </c>
      <c r="E42" s="151" t="s">
        <v>388</v>
      </c>
      <c r="F42" s="290"/>
      <c r="G42" s="291"/>
      <c r="H42" s="292"/>
      <c r="I42" s="292"/>
      <c r="J42" s="292"/>
      <c r="K42" s="292"/>
      <c r="L42" s="293"/>
    </row>
    <row r="43" spans="1:12" ht="24">
      <c r="A43" s="13"/>
      <c r="B43" s="193" t="s">
        <v>402</v>
      </c>
      <c r="C43" s="112"/>
      <c r="D43" s="163">
        <v>5.0000000000000001E-3</v>
      </c>
      <c r="E43" s="151" t="s">
        <v>388</v>
      </c>
      <c r="F43" s="290"/>
      <c r="G43" s="291"/>
      <c r="H43" s="292"/>
      <c r="I43" s="292"/>
      <c r="J43" s="292"/>
      <c r="K43" s="292"/>
      <c r="L43" s="293"/>
    </row>
    <row r="44" spans="1:12" ht="24">
      <c r="A44" s="13"/>
      <c r="B44" s="193" t="s">
        <v>403</v>
      </c>
      <c r="C44" s="112"/>
      <c r="D44" s="163">
        <v>5.0000000000000001E-3</v>
      </c>
      <c r="E44" s="151" t="s">
        <v>388</v>
      </c>
      <c r="F44" s="290"/>
      <c r="G44" s="291"/>
      <c r="H44" s="292"/>
      <c r="I44" s="292"/>
      <c r="J44" s="292"/>
      <c r="K44" s="292"/>
      <c r="L44" s="293"/>
    </row>
    <row r="45" spans="1:12" ht="24">
      <c r="A45" s="13"/>
      <c r="B45" s="193" t="s">
        <v>404</v>
      </c>
      <c r="C45" s="112"/>
      <c r="D45" s="163">
        <v>5.0000000000000001E-3</v>
      </c>
      <c r="E45" s="151" t="s">
        <v>388</v>
      </c>
      <c r="F45" s="290"/>
      <c r="G45" s="291"/>
      <c r="H45" s="292"/>
      <c r="I45" s="292"/>
      <c r="J45" s="292"/>
      <c r="K45" s="292"/>
      <c r="L45" s="293"/>
    </row>
    <row r="46" spans="1:12" ht="24">
      <c r="A46" s="13"/>
      <c r="B46" s="193" t="s">
        <v>405</v>
      </c>
      <c r="C46" s="112"/>
      <c r="D46" s="163">
        <v>5.0000000000000001E-3</v>
      </c>
      <c r="E46" s="151" t="s">
        <v>388</v>
      </c>
      <c r="F46" s="290"/>
      <c r="G46" s="291"/>
      <c r="H46" s="292"/>
      <c r="I46" s="292"/>
      <c r="J46" s="292"/>
      <c r="K46" s="292"/>
      <c r="L46" s="293"/>
    </row>
    <row r="47" spans="1:12" ht="24">
      <c r="A47" s="13"/>
      <c r="B47" s="193" t="s">
        <v>406</v>
      </c>
      <c r="C47" s="112"/>
      <c r="D47" s="163">
        <v>5.0000000000000001E-3</v>
      </c>
      <c r="E47" s="151" t="s">
        <v>388</v>
      </c>
      <c r="F47" s="290"/>
      <c r="G47" s="291"/>
      <c r="H47" s="292"/>
      <c r="I47" s="292"/>
      <c r="J47" s="292"/>
      <c r="K47" s="292"/>
      <c r="L47" s="293"/>
    </row>
    <row r="48" spans="1:12" ht="24">
      <c r="A48" s="13"/>
      <c r="B48" s="193" t="s">
        <v>407</v>
      </c>
      <c r="C48" s="112"/>
      <c r="D48" s="163">
        <v>5.0000000000000001E-3</v>
      </c>
      <c r="E48" s="151" t="s">
        <v>388</v>
      </c>
      <c r="F48" s="290"/>
      <c r="G48" s="291"/>
      <c r="H48" s="292"/>
      <c r="I48" s="292"/>
      <c r="J48" s="292"/>
      <c r="K48" s="292"/>
      <c r="L48" s="293"/>
    </row>
    <row r="49" spans="1:12" ht="24">
      <c r="A49" s="13"/>
      <c r="B49" s="193" t="s">
        <v>58</v>
      </c>
      <c r="C49" s="112"/>
      <c r="D49" s="163">
        <v>5.0000000000000001E-3</v>
      </c>
      <c r="E49" s="151" t="s">
        <v>388</v>
      </c>
      <c r="F49" s="290"/>
      <c r="G49" s="291"/>
      <c r="H49" s="292"/>
      <c r="I49" s="292"/>
      <c r="J49" s="292"/>
      <c r="K49" s="292"/>
      <c r="L49" s="293"/>
    </row>
    <row r="50" spans="1:12" ht="24">
      <c r="A50" s="13"/>
      <c r="B50" s="193" t="s">
        <v>59</v>
      </c>
      <c r="C50" s="112"/>
      <c r="D50" s="163">
        <v>5.0000000000000001E-3</v>
      </c>
      <c r="E50" s="151" t="s">
        <v>388</v>
      </c>
      <c r="F50" s="290"/>
      <c r="G50" s="291"/>
      <c r="H50" s="292"/>
      <c r="I50" s="292"/>
      <c r="J50" s="292"/>
      <c r="K50" s="292"/>
      <c r="L50" s="293"/>
    </row>
    <row r="51" spans="1:12" ht="36">
      <c r="A51" s="36"/>
      <c r="B51" s="104" t="s">
        <v>60</v>
      </c>
      <c r="C51" s="142"/>
      <c r="D51" s="164">
        <v>5.0000000000000001E-3</v>
      </c>
      <c r="E51" s="194" t="s">
        <v>388</v>
      </c>
      <c r="F51" s="294"/>
      <c r="G51" s="295"/>
      <c r="H51" s="296"/>
      <c r="I51" s="296"/>
      <c r="J51" s="296"/>
      <c r="K51" s="296"/>
      <c r="L51" s="297"/>
    </row>
    <row r="52" spans="1:12">
      <c r="A52" s="34">
        <v>10.3</v>
      </c>
      <c r="B52" s="37" t="s">
        <v>61</v>
      </c>
      <c r="C52" s="173"/>
      <c r="D52" s="195">
        <f>SUM(D53)</f>
        <v>0</v>
      </c>
      <c r="E52" s="102"/>
      <c r="F52" s="102"/>
      <c r="G52" s="189"/>
      <c r="H52" s="102"/>
      <c r="I52" s="102"/>
      <c r="J52" s="102"/>
      <c r="K52" s="102"/>
      <c r="L52" s="103"/>
    </row>
    <row r="53" spans="1:12" ht="48">
      <c r="A53" s="38"/>
      <c r="B53" s="39" t="s">
        <v>62</v>
      </c>
      <c r="C53" s="143"/>
      <c r="D53" s="165">
        <v>0</v>
      </c>
      <c r="E53" s="91" t="s">
        <v>414</v>
      </c>
      <c r="F53" s="298"/>
      <c r="G53" s="299"/>
      <c r="H53" s="196"/>
      <c r="I53" s="196"/>
      <c r="J53" s="196"/>
      <c r="K53" s="196"/>
      <c r="L53" s="300"/>
    </row>
    <row r="54" spans="1:12">
      <c r="A54" s="34">
        <v>10.4</v>
      </c>
      <c r="B54" s="37" t="s">
        <v>63</v>
      </c>
      <c r="C54" s="173"/>
      <c r="D54" s="161">
        <f>SUM(D56,D58,D74,D76,D97,D99,D101,D103,D106,D135)</f>
        <v>0.16</v>
      </c>
      <c r="E54" s="102"/>
      <c r="F54" s="102"/>
      <c r="G54" s="189"/>
      <c r="H54" s="102"/>
      <c r="I54" s="102"/>
      <c r="J54" s="102"/>
      <c r="K54" s="102"/>
      <c r="L54" s="103"/>
    </row>
    <row r="55" spans="1:12">
      <c r="A55" s="231" t="s">
        <v>64</v>
      </c>
      <c r="B55" s="232" t="s">
        <v>65</v>
      </c>
      <c r="C55" s="144"/>
      <c r="D55" s="197"/>
      <c r="E55" s="107"/>
      <c r="F55" s="107"/>
      <c r="G55" s="225"/>
      <c r="H55" s="107"/>
      <c r="I55" s="107"/>
      <c r="J55" s="107"/>
      <c r="K55" s="107"/>
      <c r="L55" s="108"/>
    </row>
    <row r="56" spans="1:12">
      <c r="A56" s="203" t="s">
        <v>66</v>
      </c>
      <c r="B56" s="220" t="s">
        <v>67</v>
      </c>
      <c r="C56" s="400" t="s">
        <v>410</v>
      </c>
      <c r="D56" s="353">
        <v>0.01</v>
      </c>
      <c r="E56" s="432" t="s">
        <v>388</v>
      </c>
      <c r="F56" s="362"/>
      <c r="G56" s="368"/>
      <c r="H56" s="362"/>
      <c r="I56" s="362"/>
      <c r="J56" s="362"/>
      <c r="K56" s="362"/>
      <c r="L56" s="365"/>
    </row>
    <row r="57" spans="1:12" ht="60">
      <c r="A57" s="13"/>
      <c r="B57" s="119" t="s">
        <v>68</v>
      </c>
      <c r="C57" s="401"/>
      <c r="D57" s="354"/>
      <c r="E57" s="433"/>
      <c r="F57" s="388"/>
      <c r="G57" s="390"/>
      <c r="H57" s="388"/>
      <c r="I57" s="388"/>
      <c r="J57" s="388"/>
      <c r="K57" s="388"/>
      <c r="L57" s="389"/>
    </row>
    <row r="58" spans="1:12">
      <c r="A58" s="203" t="s">
        <v>66</v>
      </c>
      <c r="B58" s="40" t="s">
        <v>69</v>
      </c>
      <c r="C58" s="399" t="s">
        <v>410</v>
      </c>
      <c r="D58" s="464">
        <v>0.05</v>
      </c>
      <c r="E58" s="473" t="s">
        <v>386</v>
      </c>
      <c r="F58" s="493"/>
      <c r="G58" s="399"/>
      <c r="H58" s="469"/>
      <c r="I58" s="469"/>
      <c r="J58" s="469"/>
      <c r="K58" s="469"/>
      <c r="L58" s="471"/>
    </row>
    <row r="59" spans="1:12" ht="36">
      <c r="A59" s="13"/>
      <c r="B59" s="41" t="s">
        <v>70</v>
      </c>
      <c r="C59" s="400"/>
      <c r="D59" s="465"/>
      <c r="E59" s="474"/>
      <c r="F59" s="494"/>
      <c r="G59" s="400"/>
      <c r="H59" s="470"/>
      <c r="I59" s="470"/>
      <c r="J59" s="470"/>
      <c r="K59" s="470"/>
      <c r="L59" s="472"/>
    </row>
    <row r="60" spans="1:12">
      <c r="A60" s="13"/>
      <c r="B60" s="42" t="s">
        <v>71</v>
      </c>
      <c r="C60" s="400"/>
      <c r="D60" s="465"/>
      <c r="E60" s="474"/>
      <c r="F60" s="494"/>
      <c r="G60" s="400"/>
      <c r="H60" s="470"/>
      <c r="I60" s="470"/>
      <c r="J60" s="470"/>
      <c r="K60" s="470"/>
      <c r="L60" s="472"/>
    </row>
    <row r="61" spans="1:12">
      <c r="A61" s="13"/>
      <c r="B61" s="42" t="s">
        <v>416</v>
      </c>
      <c r="C61" s="400"/>
      <c r="D61" s="465"/>
      <c r="E61" s="474"/>
      <c r="F61" s="494"/>
      <c r="G61" s="400"/>
      <c r="H61" s="470"/>
      <c r="I61" s="470"/>
      <c r="J61" s="470"/>
      <c r="K61" s="470"/>
      <c r="L61" s="472"/>
    </row>
    <row r="62" spans="1:12">
      <c r="A62" s="13"/>
      <c r="B62" s="301" t="s">
        <v>417</v>
      </c>
      <c r="C62" s="400"/>
      <c r="D62" s="465"/>
      <c r="E62" s="474"/>
      <c r="F62" s="494"/>
      <c r="G62" s="400"/>
      <c r="H62" s="470"/>
      <c r="I62" s="470"/>
      <c r="J62" s="470"/>
      <c r="K62" s="470"/>
      <c r="L62" s="472"/>
    </row>
    <row r="63" spans="1:12">
      <c r="A63" s="13"/>
      <c r="B63" s="302" t="s">
        <v>418</v>
      </c>
      <c r="C63" s="400"/>
      <c r="D63" s="465"/>
      <c r="E63" s="474"/>
      <c r="F63" s="494"/>
      <c r="G63" s="400"/>
      <c r="H63" s="470"/>
      <c r="I63" s="470"/>
      <c r="J63" s="470"/>
      <c r="K63" s="470"/>
      <c r="L63" s="472"/>
    </row>
    <row r="64" spans="1:12">
      <c r="A64" s="13"/>
      <c r="B64" s="301" t="s">
        <v>427</v>
      </c>
      <c r="C64" s="400"/>
      <c r="D64" s="465"/>
      <c r="E64" s="474"/>
      <c r="F64" s="494"/>
      <c r="G64" s="400"/>
      <c r="H64" s="470"/>
      <c r="I64" s="470"/>
      <c r="J64" s="470"/>
      <c r="K64" s="470"/>
      <c r="L64" s="472"/>
    </row>
    <row r="65" spans="1:12">
      <c r="A65" s="13"/>
      <c r="B65" s="301" t="s">
        <v>428</v>
      </c>
      <c r="C65" s="400"/>
      <c r="D65" s="465"/>
      <c r="E65" s="474"/>
      <c r="F65" s="494"/>
      <c r="G65" s="400"/>
      <c r="H65" s="470"/>
      <c r="I65" s="470"/>
      <c r="J65" s="470"/>
      <c r="K65" s="470"/>
      <c r="L65" s="472"/>
    </row>
    <row r="66" spans="1:12">
      <c r="A66" s="13"/>
      <c r="B66" s="301" t="s">
        <v>419</v>
      </c>
      <c r="C66" s="400"/>
      <c r="D66" s="465"/>
      <c r="E66" s="474"/>
      <c r="F66" s="494"/>
      <c r="G66" s="400"/>
      <c r="H66" s="470"/>
      <c r="I66" s="470"/>
      <c r="J66" s="470"/>
      <c r="K66" s="470"/>
      <c r="L66" s="472"/>
    </row>
    <row r="67" spans="1:12">
      <c r="A67" s="13"/>
      <c r="B67" s="301" t="s">
        <v>420</v>
      </c>
      <c r="C67" s="400"/>
      <c r="D67" s="465"/>
      <c r="E67" s="474"/>
      <c r="F67" s="494"/>
      <c r="G67" s="400"/>
      <c r="H67" s="470"/>
      <c r="I67" s="470"/>
      <c r="J67" s="470"/>
      <c r="K67" s="470"/>
      <c r="L67" s="472"/>
    </row>
    <row r="68" spans="1:12" ht="24">
      <c r="A68" s="13"/>
      <c r="B68" s="303" t="s">
        <v>421</v>
      </c>
      <c r="C68" s="400"/>
      <c r="D68" s="465"/>
      <c r="E68" s="474"/>
      <c r="F68" s="494"/>
      <c r="G68" s="400"/>
      <c r="H68" s="470"/>
      <c r="I68" s="470"/>
      <c r="J68" s="470"/>
      <c r="K68" s="470"/>
      <c r="L68" s="472"/>
    </row>
    <row r="69" spans="1:12">
      <c r="A69" s="13"/>
      <c r="B69" s="303" t="s">
        <v>422</v>
      </c>
      <c r="C69" s="400"/>
      <c r="D69" s="465"/>
      <c r="E69" s="474"/>
      <c r="F69" s="494"/>
      <c r="G69" s="400"/>
      <c r="H69" s="470"/>
      <c r="I69" s="470"/>
      <c r="J69" s="470"/>
      <c r="K69" s="470"/>
      <c r="L69" s="472"/>
    </row>
    <row r="70" spans="1:12">
      <c r="A70" s="13"/>
      <c r="B70" s="303" t="s">
        <v>423</v>
      </c>
      <c r="C70" s="400"/>
      <c r="D70" s="465"/>
      <c r="E70" s="474"/>
      <c r="F70" s="494"/>
      <c r="G70" s="400"/>
      <c r="H70" s="470"/>
      <c r="I70" s="470"/>
      <c r="J70" s="470"/>
      <c r="K70" s="470"/>
      <c r="L70" s="472"/>
    </row>
    <row r="71" spans="1:12" ht="24">
      <c r="A71" s="13"/>
      <c r="B71" s="303" t="s">
        <v>424</v>
      </c>
      <c r="C71" s="400"/>
      <c r="D71" s="465"/>
      <c r="E71" s="474"/>
      <c r="F71" s="494"/>
      <c r="G71" s="400"/>
      <c r="H71" s="470"/>
      <c r="I71" s="470"/>
      <c r="J71" s="470"/>
      <c r="K71" s="470"/>
      <c r="L71" s="472"/>
    </row>
    <row r="72" spans="1:12">
      <c r="A72" s="13"/>
      <c r="B72" s="303" t="s">
        <v>425</v>
      </c>
      <c r="C72" s="400"/>
      <c r="D72" s="465"/>
      <c r="E72" s="474"/>
      <c r="F72" s="494"/>
      <c r="G72" s="400"/>
      <c r="H72" s="470"/>
      <c r="I72" s="470"/>
      <c r="J72" s="470"/>
      <c r="K72" s="470"/>
      <c r="L72" s="472"/>
    </row>
    <row r="73" spans="1:12">
      <c r="A73" s="13"/>
      <c r="B73" s="304" t="s">
        <v>426</v>
      </c>
      <c r="C73" s="400"/>
      <c r="D73" s="465"/>
      <c r="E73" s="474"/>
      <c r="F73" s="494"/>
      <c r="G73" s="400"/>
      <c r="H73" s="470"/>
      <c r="I73" s="470"/>
      <c r="J73" s="470"/>
      <c r="K73" s="470"/>
      <c r="L73" s="472"/>
    </row>
    <row r="74" spans="1:12">
      <c r="A74" s="13" t="s">
        <v>66</v>
      </c>
      <c r="B74" s="44" t="s">
        <v>72</v>
      </c>
      <c r="C74" s="395" t="s">
        <v>410</v>
      </c>
      <c r="D74" s="464">
        <v>0.01</v>
      </c>
      <c r="E74" s="431" t="s">
        <v>388</v>
      </c>
      <c r="F74" s="383"/>
      <c r="G74" s="395"/>
      <c r="H74" s="380"/>
      <c r="I74" s="380"/>
      <c r="J74" s="380"/>
      <c r="K74" s="380"/>
      <c r="L74" s="384"/>
    </row>
    <row r="75" spans="1:12" ht="36">
      <c r="A75" s="13"/>
      <c r="B75" s="61" t="s">
        <v>73</v>
      </c>
      <c r="C75" s="387"/>
      <c r="D75" s="468"/>
      <c r="E75" s="433"/>
      <c r="F75" s="388"/>
      <c r="G75" s="387"/>
      <c r="H75" s="392"/>
      <c r="I75" s="392"/>
      <c r="J75" s="392"/>
      <c r="K75" s="392"/>
      <c r="L75" s="389"/>
    </row>
    <row r="76" spans="1:12">
      <c r="A76" s="13" t="s">
        <v>66</v>
      </c>
      <c r="B76" s="45" t="s">
        <v>74</v>
      </c>
      <c r="C76" s="460" t="s">
        <v>410</v>
      </c>
      <c r="D76" s="464">
        <v>0.03</v>
      </c>
      <c r="E76" s="385" t="s">
        <v>386</v>
      </c>
      <c r="F76" s="462"/>
      <c r="G76" s="460"/>
      <c r="H76" s="458"/>
      <c r="I76" s="458"/>
      <c r="J76" s="458"/>
      <c r="K76" s="458"/>
      <c r="L76" s="456"/>
    </row>
    <row r="77" spans="1:12">
      <c r="A77" s="13"/>
      <c r="B77" s="105" t="s">
        <v>75</v>
      </c>
      <c r="C77" s="461"/>
      <c r="D77" s="465"/>
      <c r="E77" s="375"/>
      <c r="F77" s="463"/>
      <c r="G77" s="461"/>
      <c r="H77" s="459"/>
      <c r="I77" s="459"/>
      <c r="J77" s="459"/>
      <c r="K77" s="459"/>
      <c r="L77" s="457"/>
    </row>
    <row r="78" spans="1:12" ht="24">
      <c r="A78" s="13"/>
      <c r="B78" s="120" t="s">
        <v>76</v>
      </c>
      <c r="C78" s="461"/>
      <c r="D78" s="465"/>
      <c r="E78" s="375"/>
      <c r="F78" s="463"/>
      <c r="G78" s="461"/>
      <c r="H78" s="459"/>
      <c r="I78" s="459"/>
      <c r="J78" s="459"/>
      <c r="K78" s="459"/>
      <c r="L78" s="457"/>
    </row>
    <row r="79" spans="1:12">
      <c r="A79" s="13"/>
      <c r="B79" s="46" t="s">
        <v>373</v>
      </c>
      <c r="C79" s="461"/>
      <c r="D79" s="465"/>
      <c r="E79" s="375"/>
      <c r="F79" s="463"/>
      <c r="G79" s="461"/>
      <c r="H79" s="459"/>
      <c r="I79" s="459"/>
      <c r="J79" s="459"/>
      <c r="K79" s="459"/>
      <c r="L79" s="457"/>
    </row>
    <row r="80" spans="1:12" ht="24">
      <c r="A80" s="13"/>
      <c r="B80" s="47" t="s">
        <v>77</v>
      </c>
      <c r="C80" s="461"/>
      <c r="D80" s="465"/>
      <c r="E80" s="375"/>
      <c r="F80" s="463"/>
      <c r="G80" s="461"/>
      <c r="H80" s="459"/>
      <c r="I80" s="459"/>
      <c r="J80" s="459"/>
      <c r="K80" s="459"/>
      <c r="L80" s="457"/>
    </row>
    <row r="81" spans="1:12">
      <c r="A81" s="48"/>
      <c r="B81" s="42" t="s">
        <v>78</v>
      </c>
      <c r="C81" s="461"/>
      <c r="D81" s="465"/>
      <c r="E81" s="375"/>
      <c r="F81" s="463"/>
      <c r="G81" s="461"/>
      <c r="H81" s="459"/>
      <c r="I81" s="459"/>
      <c r="J81" s="459"/>
      <c r="K81" s="459"/>
      <c r="L81" s="457"/>
    </row>
    <row r="82" spans="1:12">
      <c r="A82" s="48"/>
      <c r="B82" s="49" t="s">
        <v>79</v>
      </c>
      <c r="C82" s="461"/>
      <c r="D82" s="465"/>
      <c r="E82" s="375"/>
      <c r="F82" s="463"/>
      <c r="G82" s="461"/>
      <c r="H82" s="459"/>
      <c r="I82" s="459"/>
      <c r="J82" s="459"/>
      <c r="K82" s="459"/>
      <c r="L82" s="457"/>
    </row>
    <row r="83" spans="1:12">
      <c r="A83" s="48"/>
      <c r="B83" s="49" t="s">
        <v>80</v>
      </c>
      <c r="C83" s="461"/>
      <c r="D83" s="465"/>
      <c r="E83" s="375"/>
      <c r="F83" s="463"/>
      <c r="G83" s="461"/>
      <c r="H83" s="459"/>
      <c r="I83" s="459"/>
      <c r="J83" s="459"/>
      <c r="K83" s="459"/>
      <c r="L83" s="457"/>
    </row>
    <row r="84" spans="1:12">
      <c r="A84" s="48"/>
      <c r="B84" s="49" t="s">
        <v>81</v>
      </c>
      <c r="C84" s="461"/>
      <c r="D84" s="465"/>
      <c r="E84" s="375"/>
      <c r="F84" s="463"/>
      <c r="G84" s="461"/>
      <c r="H84" s="459"/>
      <c r="I84" s="459"/>
      <c r="J84" s="459"/>
      <c r="K84" s="459"/>
      <c r="L84" s="457"/>
    </row>
    <row r="85" spans="1:12">
      <c r="A85" s="48"/>
      <c r="B85" s="49" t="s">
        <v>82</v>
      </c>
      <c r="C85" s="461"/>
      <c r="D85" s="465"/>
      <c r="E85" s="375"/>
      <c r="F85" s="463"/>
      <c r="G85" s="461"/>
      <c r="H85" s="459"/>
      <c r="I85" s="459"/>
      <c r="J85" s="459"/>
      <c r="K85" s="459"/>
      <c r="L85" s="457"/>
    </row>
    <row r="86" spans="1:12">
      <c r="A86" s="48"/>
      <c r="B86" s="49" t="s">
        <v>83</v>
      </c>
      <c r="C86" s="461"/>
      <c r="D86" s="465"/>
      <c r="E86" s="375"/>
      <c r="F86" s="463"/>
      <c r="G86" s="461"/>
      <c r="H86" s="459"/>
      <c r="I86" s="459"/>
      <c r="J86" s="459"/>
      <c r="K86" s="459"/>
      <c r="L86" s="457"/>
    </row>
    <row r="87" spans="1:12">
      <c r="A87" s="48"/>
      <c r="B87" s="49" t="s">
        <v>84</v>
      </c>
      <c r="C87" s="461"/>
      <c r="D87" s="465"/>
      <c r="E87" s="375"/>
      <c r="F87" s="463"/>
      <c r="G87" s="461"/>
      <c r="H87" s="459"/>
      <c r="I87" s="459"/>
      <c r="J87" s="459"/>
      <c r="K87" s="459"/>
      <c r="L87" s="457"/>
    </row>
    <row r="88" spans="1:12">
      <c r="A88" s="48"/>
      <c r="B88" s="49" t="s">
        <v>85</v>
      </c>
      <c r="C88" s="461"/>
      <c r="D88" s="465"/>
      <c r="E88" s="375"/>
      <c r="F88" s="463"/>
      <c r="G88" s="461"/>
      <c r="H88" s="459"/>
      <c r="I88" s="459"/>
      <c r="J88" s="459"/>
      <c r="K88" s="459"/>
      <c r="L88" s="457"/>
    </row>
    <row r="89" spans="1:12">
      <c r="A89" s="48"/>
      <c r="B89" s="49" t="s">
        <v>86</v>
      </c>
      <c r="C89" s="461"/>
      <c r="D89" s="465"/>
      <c r="E89" s="375"/>
      <c r="F89" s="463"/>
      <c r="G89" s="461"/>
      <c r="H89" s="459"/>
      <c r="I89" s="459"/>
      <c r="J89" s="459"/>
      <c r="K89" s="459"/>
      <c r="L89" s="457"/>
    </row>
    <row r="90" spans="1:12">
      <c r="A90" s="48"/>
      <c r="B90" s="49" t="s">
        <v>87</v>
      </c>
      <c r="C90" s="461"/>
      <c r="D90" s="465"/>
      <c r="E90" s="375"/>
      <c r="F90" s="463"/>
      <c r="G90" s="461"/>
      <c r="H90" s="459"/>
      <c r="I90" s="459"/>
      <c r="J90" s="459"/>
      <c r="K90" s="459"/>
      <c r="L90" s="457"/>
    </row>
    <row r="91" spans="1:12">
      <c r="A91" s="48"/>
      <c r="B91" s="50" t="s">
        <v>88</v>
      </c>
      <c r="C91" s="461"/>
      <c r="D91" s="465"/>
      <c r="E91" s="375"/>
      <c r="F91" s="463"/>
      <c r="G91" s="461"/>
      <c r="H91" s="459"/>
      <c r="I91" s="459"/>
      <c r="J91" s="459"/>
      <c r="K91" s="459"/>
      <c r="L91" s="457"/>
    </row>
    <row r="92" spans="1:12" ht="24">
      <c r="A92" s="48"/>
      <c r="B92" s="47" t="s">
        <v>89</v>
      </c>
      <c r="C92" s="461"/>
      <c r="D92" s="465"/>
      <c r="E92" s="375"/>
      <c r="F92" s="463"/>
      <c r="G92" s="461"/>
      <c r="H92" s="459"/>
      <c r="I92" s="459"/>
      <c r="J92" s="459"/>
      <c r="K92" s="459"/>
      <c r="L92" s="457"/>
    </row>
    <row r="93" spans="1:12" ht="24">
      <c r="A93" s="48"/>
      <c r="B93" s="47" t="s">
        <v>90</v>
      </c>
      <c r="C93" s="461"/>
      <c r="D93" s="465"/>
      <c r="E93" s="375"/>
      <c r="F93" s="463"/>
      <c r="G93" s="461"/>
      <c r="H93" s="459"/>
      <c r="I93" s="459"/>
      <c r="J93" s="459"/>
      <c r="K93" s="459"/>
      <c r="L93" s="457"/>
    </row>
    <row r="94" spans="1:12" ht="24">
      <c r="A94" s="48"/>
      <c r="B94" s="51" t="s">
        <v>91</v>
      </c>
      <c r="C94" s="461"/>
      <c r="D94" s="465"/>
      <c r="E94" s="375"/>
      <c r="F94" s="463"/>
      <c r="G94" s="461"/>
      <c r="H94" s="459"/>
      <c r="I94" s="459"/>
      <c r="J94" s="459"/>
      <c r="K94" s="459"/>
      <c r="L94" s="457"/>
    </row>
    <row r="95" spans="1:12">
      <c r="A95" s="38"/>
      <c r="B95" s="52" t="s">
        <v>374</v>
      </c>
      <c r="C95" s="461"/>
      <c r="D95" s="465"/>
      <c r="E95" s="375"/>
      <c r="F95" s="463"/>
      <c r="G95" s="461"/>
      <c r="H95" s="459"/>
      <c r="I95" s="459"/>
      <c r="J95" s="459"/>
      <c r="K95" s="459"/>
      <c r="L95" s="457"/>
    </row>
    <row r="96" spans="1:12" ht="48">
      <c r="A96" s="48"/>
      <c r="B96" s="47" t="s">
        <v>92</v>
      </c>
      <c r="C96" s="461"/>
      <c r="D96" s="465"/>
      <c r="E96" s="375"/>
      <c r="F96" s="463"/>
      <c r="G96" s="461"/>
      <c r="H96" s="459"/>
      <c r="I96" s="459"/>
      <c r="J96" s="459"/>
      <c r="K96" s="459"/>
      <c r="L96" s="457"/>
    </row>
    <row r="97" spans="1:12">
      <c r="A97" s="227" t="s">
        <v>93</v>
      </c>
      <c r="B97" s="228" t="s">
        <v>94</v>
      </c>
      <c r="C97" s="425"/>
      <c r="D97" s="423">
        <v>0</v>
      </c>
      <c r="E97" s="466" t="s">
        <v>414</v>
      </c>
      <c r="F97" s="429"/>
      <c r="G97" s="427"/>
      <c r="H97" s="413"/>
      <c r="I97" s="413"/>
      <c r="J97" s="413"/>
      <c r="K97" s="413"/>
      <c r="L97" s="415"/>
    </row>
    <row r="98" spans="1:12" ht="36">
      <c r="A98" s="48"/>
      <c r="B98" s="41" t="s">
        <v>95</v>
      </c>
      <c r="C98" s="426"/>
      <c r="D98" s="424"/>
      <c r="E98" s="467"/>
      <c r="F98" s="430"/>
      <c r="G98" s="428"/>
      <c r="H98" s="414"/>
      <c r="I98" s="414"/>
      <c r="J98" s="414"/>
      <c r="K98" s="414"/>
      <c r="L98" s="416"/>
    </row>
    <row r="99" spans="1:12">
      <c r="A99" s="229" t="s">
        <v>96</v>
      </c>
      <c r="B99" s="230" t="s">
        <v>97</v>
      </c>
      <c r="C99" s="421"/>
      <c r="D99" s="419">
        <v>5.0000000000000001E-3</v>
      </c>
      <c r="E99" s="417" t="s">
        <v>388</v>
      </c>
      <c r="F99" s="429"/>
      <c r="G99" s="427"/>
      <c r="H99" s="413"/>
      <c r="I99" s="413"/>
      <c r="J99" s="413"/>
      <c r="K99" s="413"/>
      <c r="L99" s="415"/>
    </row>
    <row r="100" spans="1:12" ht="24">
      <c r="A100" s="48"/>
      <c r="B100" s="43" t="s">
        <v>98</v>
      </c>
      <c r="C100" s="422"/>
      <c r="D100" s="420"/>
      <c r="E100" s="418"/>
      <c r="F100" s="430"/>
      <c r="G100" s="428"/>
      <c r="H100" s="414"/>
      <c r="I100" s="414"/>
      <c r="J100" s="414"/>
      <c r="K100" s="414"/>
      <c r="L100" s="416"/>
    </row>
    <row r="101" spans="1:12">
      <c r="A101" s="227" t="s">
        <v>99</v>
      </c>
      <c r="B101" s="228" t="s">
        <v>100</v>
      </c>
      <c r="C101" s="443" t="s">
        <v>410</v>
      </c>
      <c r="D101" s="419">
        <v>0.01</v>
      </c>
      <c r="E101" s="417" t="s">
        <v>388</v>
      </c>
      <c r="F101" s="429"/>
      <c r="G101" s="427"/>
      <c r="H101" s="413"/>
      <c r="I101" s="413"/>
      <c r="J101" s="413"/>
      <c r="K101" s="413"/>
      <c r="L101" s="415"/>
    </row>
    <row r="102" spans="1:12" ht="36">
      <c r="A102" s="13"/>
      <c r="B102" s="120" t="s">
        <v>101</v>
      </c>
      <c r="C102" s="444"/>
      <c r="D102" s="420"/>
      <c r="E102" s="418"/>
      <c r="F102" s="430"/>
      <c r="G102" s="428"/>
      <c r="H102" s="414"/>
      <c r="I102" s="414"/>
      <c r="J102" s="414"/>
      <c r="K102" s="414"/>
      <c r="L102" s="416"/>
    </row>
    <row r="103" spans="1:12" ht="24">
      <c r="A103" s="13"/>
      <c r="B103" s="84" t="s">
        <v>102</v>
      </c>
      <c r="C103" s="440"/>
      <c r="D103" s="434">
        <v>0.01</v>
      </c>
      <c r="E103" s="385" t="s">
        <v>388</v>
      </c>
      <c r="F103" s="407"/>
      <c r="G103" s="437"/>
      <c r="H103" s="407"/>
      <c r="I103" s="407"/>
      <c r="J103" s="407"/>
      <c r="K103" s="407"/>
      <c r="L103" s="410"/>
    </row>
    <row r="104" spans="1:12">
      <c r="A104" s="200" t="s">
        <v>66</v>
      </c>
      <c r="B104" s="202" t="s">
        <v>103</v>
      </c>
      <c r="C104" s="441"/>
      <c r="D104" s="435"/>
      <c r="E104" s="375"/>
      <c r="F104" s="408"/>
      <c r="G104" s="438"/>
      <c r="H104" s="408"/>
      <c r="I104" s="408"/>
      <c r="J104" s="408"/>
      <c r="K104" s="408"/>
      <c r="L104" s="411"/>
    </row>
    <row r="105" spans="1:12" ht="36">
      <c r="A105" s="13"/>
      <c r="B105" s="120" t="s">
        <v>104</v>
      </c>
      <c r="C105" s="442"/>
      <c r="D105" s="436"/>
      <c r="E105" s="391"/>
      <c r="F105" s="409"/>
      <c r="G105" s="439"/>
      <c r="H105" s="409"/>
      <c r="I105" s="409"/>
      <c r="J105" s="409"/>
      <c r="K105" s="409"/>
      <c r="L105" s="412"/>
    </row>
    <row r="106" spans="1:12">
      <c r="A106" s="200" t="s">
        <v>66</v>
      </c>
      <c r="B106" s="201" t="s">
        <v>105</v>
      </c>
      <c r="C106" s="395" t="s">
        <v>410</v>
      </c>
      <c r="D106" s="434">
        <v>2.5000000000000001E-2</v>
      </c>
      <c r="E106" s="431" t="s">
        <v>386</v>
      </c>
      <c r="F106" s="383"/>
      <c r="G106" s="394"/>
      <c r="H106" s="383"/>
      <c r="I106" s="383"/>
      <c r="J106" s="383"/>
      <c r="K106" s="383"/>
      <c r="L106" s="384"/>
    </row>
    <row r="107" spans="1:12" ht="24">
      <c r="A107" s="13"/>
      <c r="B107" s="54" t="s">
        <v>106</v>
      </c>
      <c r="C107" s="372"/>
      <c r="D107" s="435"/>
      <c r="E107" s="432"/>
      <c r="F107" s="362"/>
      <c r="G107" s="368"/>
      <c r="H107" s="362"/>
      <c r="I107" s="362"/>
      <c r="J107" s="362"/>
      <c r="K107" s="362"/>
      <c r="L107" s="365"/>
    </row>
    <row r="108" spans="1:12">
      <c r="A108" s="13"/>
      <c r="B108" s="55" t="s">
        <v>107</v>
      </c>
      <c r="C108" s="372"/>
      <c r="D108" s="435"/>
      <c r="E108" s="432"/>
      <c r="F108" s="362"/>
      <c r="G108" s="368"/>
      <c r="H108" s="362"/>
      <c r="I108" s="362"/>
      <c r="J108" s="362"/>
      <c r="K108" s="362"/>
      <c r="L108" s="365"/>
    </row>
    <row r="109" spans="1:12">
      <c r="A109" s="13"/>
      <c r="B109" s="46" t="s">
        <v>375</v>
      </c>
      <c r="C109" s="372"/>
      <c r="D109" s="435"/>
      <c r="E109" s="432"/>
      <c r="F109" s="362"/>
      <c r="G109" s="368"/>
      <c r="H109" s="362"/>
      <c r="I109" s="362"/>
      <c r="J109" s="362"/>
      <c r="K109" s="362"/>
      <c r="L109" s="365"/>
    </row>
    <row r="110" spans="1:12" ht="24">
      <c r="A110" s="13"/>
      <c r="B110" s="56" t="s">
        <v>108</v>
      </c>
      <c r="C110" s="372"/>
      <c r="D110" s="435"/>
      <c r="E110" s="432"/>
      <c r="F110" s="362"/>
      <c r="G110" s="368"/>
      <c r="H110" s="362"/>
      <c r="I110" s="362"/>
      <c r="J110" s="362"/>
      <c r="K110" s="362"/>
      <c r="L110" s="365"/>
    </row>
    <row r="111" spans="1:12">
      <c r="A111" s="13"/>
      <c r="B111" s="55" t="s">
        <v>109</v>
      </c>
      <c r="C111" s="372"/>
      <c r="D111" s="435"/>
      <c r="E111" s="432"/>
      <c r="F111" s="362"/>
      <c r="G111" s="368"/>
      <c r="H111" s="362"/>
      <c r="I111" s="362"/>
      <c r="J111" s="362"/>
      <c r="K111" s="362"/>
      <c r="L111" s="365"/>
    </row>
    <row r="112" spans="1:12">
      <c r="A112" s="13"/>
      <c r="B112" s="57" t="s">
        <v>110</v>
      </c>
      <c r="C112" s="372"/>
      <c r="D112" s="435"/>
      <c r="E112" s="432"/>
      <c r="F112" s="362"/>
      <c r="G112" s="368"/>
      <c r="H112" s="362"/>
      <c r="I112" s="362"/>
      <c r="J112" s="362"/>
      <c r="K112" s="362"/>
      <c r="L112" s="365"/>
    </row>
    <row r="113" spans="1:12">
      <c r="A113" s="13"/>
      <c r="B113" s="57" t="s">
        <v>111</v>
      </c>
      <c r="C113" s="372"/>
      <c r="D113" s="435"/>
      <c r="E113" s="432"/>
      <c r="F113" s="362"/>
      <c r="G113" s="368"/>
      <c r="H113" s="362"/>
      <c r="I113" s="362"/>
      <c r="J113" s="362"/>
      <c r="K113" s="362"/>
      <c r="L113" s="365"/>
    </row>
    <row r="114" spans="1:12">
      <c r="A114" s="13"/>
      <c r="B114" s="57" t="s">
        <v>112</v>
      </c>
      <c r="C114" s="372"/>
      <c r="D114" s="435"/>
      <c r="E114" s="432"/>
      <c r="F114" s="362"/>
      <c r="G114" s="368"/>
      <c r="H114" s="362"/>
      <c r="I114" s="362"/>
      <c r="J114" s="362"/>
      <c r="K114" s="362"/>
      <c r="L114" s="365"/>
    </row>
    <row r="115" spans="1:12">
      <c r="A115" s="13"/>
      <c r="B115" s="57" t="s">
        <v>113</v>
      </c>
      <c r="C115" s="372"/>
      <c r="D115" s="435"/>
      <c r="E115" s="432"/>
      <c r="F115" s="362"/>
      <c r="G115" s="368"/>
      <c r="H115" s="362"/>
      <c r="I115" s="362"/>
      <c r="J115" s="362"/>
      <c r="K115" s="362"/>
      <c r="L115" s="365"/>
    </row>
    <row r="116" spans="1:12">
      <c r="A116" s="13"/>
      <c r="B116" s="57" t="s">
        <v>114</v>
      </c>
      <c r="C116" s="372"/>
      <c r="D116" s="435"/>
      <c r="E116" s="432"/>
      <c r="F116" s="362"/>
      <c r="G116" s="368"/>
      <c r="H116" s="362"/>
      <c r="I116" s="362"/>
      <c r="J116" s="362"/>
      <c r="K116" s="362"/>
      <c r="L116" s="365"/>
    </row>
    <row r="117" spans="1:12">
      <c r="A117" s="13"/>
      <c r="B117" s="57" t="s">
        <v>115</v>
      </c>
      <c r="C117" s="372"/>
      <c r="D117" s="435"/>
      <c r="E117" s="432"/>
      <c r="F117" s="362"/>
      <c r="G117" s="368"/>
      <c r="H117" s="362"/>
      <c r="I117" s="362"/>
      <c r="J117" s="362"/>
      <c r="K117" s="362"/>
      <c r="L117" s="365"/>
    </row>
    <row r="118" spans="1:12">
      <c r="A118" s="13"/>
      <c r="B118" s="57" t="s">
        <v>116</v>
      </c>
      <c r="C118" s="372"/>
      <c r="D118" s="435"/>
      <c r="E118" s="432"/>
      <c r="F118" s="362"/>
      <c r="G118" s="368"/>
      <c r="H118" s="362"/>
      <c r="I118" s="362"/>
      <c r="J118" s="362"/>
      <c r="K118" s="362"/>
      <c r="L118" s="365"/>
    </row>
    <row r="119" spans="1:12">
      <c r="A119" s="13"/>
      <c r="B119" s="57" t="s">
        <v>117</v>
      </c>
      <c r="C119" s="372"/>
      <c r="D119" s="435"/>
      <c r="E119" s="432"/>
      <c r="F119" s="362"/>
      <c r="G119" s="368"/>
      <c r="H119" s="362"/>
      <c r="I119" s="362"/>
      <c r="J119" s="362"/>
      <c r="K119" s="362"/>
      <c r="L119" s="365"/>
    </row>
    <row r="120" spans="1:12">
      <c r="A120" s="13"/>
      <c r="B120" s="57" t="s">
        <v>118</v>
      </c>
      <c r="C120" s="372"/>
      <c r="D120" s="435"/>
      <c r="E120" s="432"/>
      <c r="F120" s="362"/>
      <c r="G120" s="368"/>
      <c r="H120" s="362"/>
      <c r="I120" s="362"/>
      <c r="J120" s="362"/>
      <c r="K120" s="362"/>
      <c r="L120" s="365"/>
    </row>
    <row r="121" spans="1:12">
      <c r="A121" s="13"/>
      <c r="B121" s="57" t="s">
        <v>119</v>
      </c>
      <c r="C121" s="372"/>
      <c r="D121" s="435"/>
      <c r="E121" s="432"/>
      <c r="F121" s="362"/>
      <c r="G121" s="368"/>
      <c r="H121" s="362"/>
      <c r="I121" s="362"/>
      <c r="J121" s="362"/>
      <c r="K121" s="362"/>
      <c r="L121" s="365"/>
    </row>
    <row r="122" spans="1:12">
      <c r="A122" s="13"/>
      <c r="B122" s="57" t="s">
        <v>120</v>
      </c>
      <c r="C122" s="372"/>
      <c r="D122" s="435"/>
      <c r="E122" s="432"/>
      <c r="F122" s="362"/>
      <c r="G122" s="368"/>
      <c r="H122" s="362"/>
      <c r="I122" s="362"/>
      <c r="J122" s="362"/>
      <c r="K122" s="362"/>
      <c r="L122" s="365"/>
    </row>
    <row r="123" spans="1:12">
      <c r="A123" s="13"/>
      <c r="B123" s="58" t="s">
        <v>121</v>
      </c>
      <c r="C123" s="387"/>
      <c r="D123" s="436"/>
      <c r="E123" s="433"/>
      <c r="F123" s="388"/>
      <c r="G123" s="390"/>
      <c r="H123" s="388"/>
      <c r="I123" s="388"/>
      <c r="J123" s="388"/>
      <c r="K123" s="388"/>
      <c r="L123" s="389"/>
    </row>
    <row r="124" spans="1:12">
      <c r="A124" s="13"/>
      <c r="B124" s="46" t="s">
        <v>376</v>
      </c>
      <c r="C124" s="396"/>
      <c r="D124" s="386"/>
      <c r="E124" s="403"/>
      <c r="F124" s="383"/>
      <c r="G124" s="394"/>
      <c r="H124" s="383"/>
      <c r="I124" s="383"/>
      <c r="J124" s="383"/>
      <c r="K124" s="383"/>
      <c r="L124" s="384"/>
    </row>
    <row r="125" spans="1:12">
      <c r="A125" s="13"/>
      <c r="B125" s="55" t="s">
        <v>122</v>
      </c>
      <c r="C125" s="397"/>
      <c r="D125" s="353"/>
      <c r="E125" s="404"/>
      <c r="F125" s="362"/>
      <c r="G125" s="368"/>
      <c r="H125" s="362"/>
      <c r="I125" s="362"/>
      <c r="J125" s="362"/>
      <c r="K125" s="362"/>
      <c r="L125" s="365"/>
    </row>
    <row r="126" spans="1:12">
      <c r="A126" s="13"/>
      <c r="B126" s="57" t="s">
        <v>377</v>
      </c>
      <c r="C126" s="397"/>
      <c r="D126" s="353"/>
      <c r="E126" s="404"/>
      <c r="F126" s="362"/>
      <c r="G126" s="368"/>
      <c r="H126" s="362"/>
      <c r="I126" s="362"/>
      <c r="J126" s="362"/>
      <c r="K126" s="362"/>
      <c r="L126" s="365"/>
    </row>
    <row r="127" spans="1:12" ht="24">
      <c r="A127" s="13"/>
      <c r="B127" s="60" t="s">
        <v>378</v>
      </c>
      <c r="C127" s="402"/>
      <c r="D127" s="354"/>
      <c r="E127" s="406"/>
      <c r="F127" s="388"/>
      <c r="G127" s="390"/>
      <c r="H127" s="388"/>
      <c r="I127" s="388"/>
      <c r="J127" s="388"/>
      <c r="K127" s="388"/>
      <c r="L127" s="389"/>
    </row>
    <row r="128" spans="1:12">
      <c r="A128" s="13"/>
      <c r="B128" s="46" t="s">
        <v>379</v>
      </c>
      <c r="C128" s="396"/>
      <c r="D128" s="386"/>
      <c r="E128" s="403"/>
      <c r="F128" s="383"/>
      <c r="G128" s="394"/>
      <c r="H128" s="383"/>
      <c r="I128" s="383"/>
      <c r="J128" s="383"/>
      <c r="K128" s="383"/>
      <c r="L128" s="384"/>
    </row>
    <row r="129" spans="1:12" ht="24">
      <c r="A129" s="13"/>
      <c r="B129" s="61" t="s">
        <v>123</v>
      </c>
      <c r="C129" s="402"/>
      <c r="D129" s="354"/>
      <c r="E129" s="406"/>
      <c r="F129" s="388"/>
      <c r="G129" s="390"/>
      <c r="H129" s="388"/>
      <c r="I129" s="388"/>
      <c r="J129" s="388"/>
      <c r="K129" s="388"/>
      <c r="L129" s="389"/>
    </row>
    <row r="130" spans="1:12">
      <c r="A130" s="48"/>
      <c r="B130" s="46" t="s">
        <v>380</v>
      </c>
      <c r="C130" s="396"/>
      <c r="D130" s="386"/>
      <c r="E130" s="403"/>
      <c r="F130" s="383"/>
      <c r="G130" s="394"/>
      <c r="H130" s="383"/>
      <c r="I130" s="383"/>
      <c r="J130" s="383"/>
      <c r="K130" s="383"/>
      <c r="L130" s="384"/>
    </row>
    <row r="131" spans="1:12" ht="36">
      <c r="A131" s="48"/>
      <c r="B131" s="61" t="s">
        <v>124</v>
      </c>
      <c r="C131" s="402"/>
      <c r="D131" s="354"/>
      <c r="E131" s="406"/>
      <c r="F131" s="388"/>
      <c r="G131" s="390"/>
      <c r="H131" s="388"/>
      <c r="I131" s="388"/>
      <c r="J131" s="388"/>
      <c r="K131" s="388"/>
      <c r="L131" s="389"/>
    </row>
    <row r="132" spans="1:12">
      <c r="A132" s="48"/>
      <c r="B132" s="46" t="s">
        <v>381</v>
      </c>
      <c r="C132" s="396"/>
      <c r="D132" s="386"/>
      <c r="E132" s="403"/>
      <c r="F132" s="383"/>
      <c r="G132" s="394"/>
      <c r="H132" s="383"/>
      <c r="I132" s="383"/>
      <c r="J132" s="383"/>
      <c r="K132" s="383"/>
      <c r="L132" s="384"/>
    </row>
    <row r="133" spans="1:12" ht="48">
      <c r="A133" s="48"/>
      <c r="B133" s="121" t="s">
        <v>125</v>
      </c>
      <c r="C133" s="397"/>
      <c r="D133" s="353"/>
      <c r="E133" s="404"/>
      <c r="F133" s="362"/>
      <c r="G133" s="368"/>
      <c r="H133" s="362"/>
      <c r="I133" s="362"/>
      <c r="J133" s="362"/>
      <c r="K133" s="362"/>
      <c r="L133" s="365"/>
    </row>
    <row r="134" spans="1:12" ht="36">
      <c r="A134" s="48"/>
      <c r="B134" s="122" t="s">
        <v>126</v>
      </c>
      <c r="C134" s="398"/>
      <c r="D134" s="370"/>
      <c r="E134" s="405"/>
      <c r="F134" s="363"/>
      <c r="G134" s="369"/>
      <c r="H134" s="363"/>
      <c r="I134" s="363"/>
      <c r="J134" s="363"/>
      <c r="K134" s="363"/>
      <c r="L134" s="366"/>
    </row>
    <row r="135" spans="1:12">
      <c r="A135" s="200" t="s">
        <v>66</v>
      </c>
      <c r="B135" s="201" t="s">
        <v>127</v>
      </c>
      <c r="C135" s="371"/>
      <c r="D135" s="352">
        <v>0.01</v>
      </c>
      <c r="E135" s="374" t="s">
        <v>388</v>
      </c>
      <c r="F135" s="361"/>
      <c r="G135" s="367"/>
      <c r="H135" s="361"/>
      <c r="I135" s="361"/>
      <c r="J135" s="361"/>
      <c r="K135" s="361"/>
      <c r="L135" s="364"/>
    </row>
    <row r="136" spans="1:12" ht="24">
      <c r="A136" s="14"/>
      <c r="B136" s="62" t="s">
        <v>128</v>
      </c>
      <c r="C136" s="373"/>
      <c r="D136" s="370"/>
      <c r="E136" s="376"/>
      <c r="F136" s="363"/>
      <c r="G136" s="369"/>
      <c r="H136" s="363"/>
      <c r="I136" s="363"/>
      <c r="J136" s="363"/>
      <c r="K136" s="363"/>
      <c r="L136" s="366"/>
    </row>
    <row r="137" spans="1:12">
      <c r="A137" s="34">
        <v>10.5</v>
      </c>
      <c r="B137" s="63" t="s">
        <v>129</v>
      </c>
      <c r="C137" s="176"/>
      <c r="D137" s="161">
        <f>SUM(D147,D150,D153,D155,D170,D172)</f>
        <v>3.0000000000000002E-2</v>
      </c>
      <c r="E137" s="102"/>
      <c r="F137" s="102"/>
      <c r="G137" s="189"/>
      <c r="H137" s="102"/>
      <c r="I137" s="102"/>
      <c r="J137" s="102"/>
      <c r="K137" s="102"/>
      <c r="L137" s="103"/>
    </row>
    <row r="138" spans="1:12">
      <c r="A138" s="15"/>
      <c r="B138" s="55" t="s">
        <v>130</v>
      </c>
      <c r="C138" s="355"/>
      <c r="D138" s="352"/>
      <c r="E138" s="349"/>
      <c r="F138" s="346"/>
      <c r="G138" s="343"/>
      <c r="H138" s="358"/>
      <c r="I138" s="358"/>
      <c r="J138" s="358"/>
      <c r="K138" s="358"/>
      <c r="L138" s="346"/>
    </row>
    <row r="139" spans="1:12">
      <c r="A139" s="15"/>
      <c r="B139" s="64" t="s">
        <v>131</v>
      </c>
      <c r="C139" s="356"/>
      <c r="D139" s="353"/>
      <c r="E139" s="350"/>
      <c r="F139" s="347"/>
      <c r="G139" s="344"/>
      <c r="H139" s="359"/>
      <c r="I139" s="359"/>
      <c r="J139" s="359"/>
      <c r="K139" s="359"/>
      <c r="L139" s="347"/>
    </row>
    <row r="140" spans="1:12">
      <c r="A140" s="15"/>
      <c r="B140" s="64" t="s">
        <v>132</v>
      </c>
      <c r="C140" s="356"/>
      <c r="D140" s="353"/>
      <c r="E140" s="350"/>
      <c r="F140" s="347"/>
      <c r="G140" s="344"/>
      <c r="H140" s="359"/>
      <c r="I140" s="359"/>
      <c r="J140" s="359"/>
      <c r="K140" s="359"/>
      <c r="L140" s="347"/>
    </row>
    <row r="141" spans="1:12">
      <c r="A141" s="15"/>
      <c r="B141" s="64" t="s">
        <v>133</v>
      </c>
      <c r="C141" s="356"/>
      <c r="D141" s="353"/>
      <c r="E141" s="350"/>
      <c r="F141" s="347"/>
      <c r="G141" s="344"/>
      <c r="H141" s="359"/>
      <c r="I141" s="359"/>
      <c r="J141" s="359"/>
      <c r="K141" s="359"/>
      <c r="L141" s="347"/>
    </row>
    <row r="142" spans="1:12">
      <c r="A142" s="15"/>
      <c r="B142" s="64" t="s">
        <v>134</v>
      </c>
      <c r="C142" s="356"/>
      <c r="D142" s="353"/>
      <c r="E142" s="350"/>
      <c r="F142" s="347"/>
      <c r="G142" s="344"/>
      <c r="H142" s="359"/>
      <c r="I142" s="359"/>
      <c r="J142" s="359"/>
      <c r="K142" s="359"/>
      <c r="L142" s="347"/>
    </row>
    <row r="143" spans="1:12">
      <c r="A143" s="15"/>
      <c r="B143" s="55" t="s">
        <v>135</v>
      </c>
      <c r="C143" s="356"/>
      <c r="D143" s="353"/>
      <c r="E143" s="350"/>
      <c r="F143" s="347"/>
      <c r="G143" s="344"/>
      <c r="H143" s="359"/>
      <c r="I143" s="359"/>
      <c r="J143" s="359"/>
      <c r="K143" s="359"/>
      <c r="L143" s="347"/>
    </row>
    <row r="144" spans="1:12">
      <c r="A144" s="15"/>
      <c r="B144" s="64" t="s">
        <v>136</v>
      </c>
      <c r="C144" s="356"/>
      <c r="D144" s="353"/>
      <c r="E144" s="350"/>
      <c r="F144" s="347"/>
      <c r="G144" s="344"/>
      <c r="H144" s="359"/>
      <c r="I144" s="359"/>
      <c r="J144" s="359"/>
      <c r="K144" s="359"/>
      <c r="L144" s="347"/>
    </row>
    <row r="145" spans="1:12">
      <c r="A145" s="15"/>
      <c r="B145" s="64" t="s">
        <v>137</v>
      </c>
      <c r="C145" s="356"/>
      <c r="D145" s="353"/>
      <c r="E145" s="350"/>
      <c r="F145" s="347"/>
      <c r="G145" s="344"/>
      <c r="H145" s="359"/>
      <c r="I145" s="359"/>
      <c r="J145" s="359"/>
      <c r="K145" s="359"/>
      <c r="L145" s="347"/>
    </row>
    <row r="146" spans="1:12">
      <c r="A146" s="15"/>
      <c r="B146" s="64" t="s">
        <v>138</v>
      </c>
      <c r="C146" s="357"/>
      <c r="D146" s="354"/>
      <c r="E146" s="351"/>
      <c r="F146" s="348"/>
      <c r="G146" s="345"/>
      <c r="H146" s="360"/>
      <c r="I146" s="360"/>
      <c r="J146" s="360"/>
      <c r="K146" s="360"/>
      <c r="L146" s="348"/>
    </row>
    <row r="147" spans="1:12">
      <c r="A147" s="221" t="s">
        <v>64</v>
      </c>
      <c r="B147" s="222" t="s">
        <v>139</v>
      </c>
      <c r="C147" s="399" t="s">
        <v>410</v>
      </c>
      <c r="D147" s="386">
        <v>5.0000000000000001E-3</v>
      </c>
      <c r="E147" s="385" t="s">
        <v>388</v>
      </c>
      <c r="F147" s="383"/>
      <c r="G147" s="394"/>
      <c r="H147" s="383"/>
      <c r="I147" s="383"/>
      <c r="J147" s="383"/>
      <c r="K147" s="383"/>
      <c r="L147" s="384"/>
    </row>
    <row r="148" spans="1:12" ht="36">
      <c r="A148" s="15"/>
      <c r="B148" s="54" t="s">
        <v>140</v>
      </c>
      <c r="C148" s="400"/>
      <c r="D148" s="353"/>
      <c r="E148" s="375"/>
      <c r="F148" s="362"/>
      <c r="G148" s="368"/>
      <c r="H148" s="362"/>
      <c r="I148" s="362"/>
      <c r="J148" s="362"/>
      <c r="K148" s="362"/>
      <c r="L148" s="365"/>
    </row>
    <row r="149" spans="1:12" ht="36">
      <c r="A149" s="15"/>
      <c r="B149" s="54" t="s">
        <v>141</v>
      </c>
      <c r="C149" s="401"/>
      <c r="D149" s="354"/>
      <c r="E149" s="391"/>
      <c r="F149" s="388"/>
      <c r="G149" s="390"/>
      <c r="H149" s="388"/>
      <c r="I149" s="388"/>
      <c r="J149" s="388"/>
      <c r="K149" s="388"/>
      <c r="L149" s="389"/>
    </row>
    <row r="150" spans="1:12">
      <c r="A150" s="221" t="s">
        <v>93</v>
      </c>
      <c r="B150" s="222" t="s">
        <v>142</v>
      </c>
      <c r="C150" s="399" t="s">
        <v>410</v>
      </c>
      <c r="D150" s="386">
        <v>5.0000000000000001E-3</v>
      </c>
      <c r="E150" s="385" t="s">
        <v>388</v>
      </c>
      <c r="F150" s="383"/>
      <c r="G150" s="394"/>
      <c r="H150" s="383"/>
      <c r="I150" s="383"/>
      <c r="J150" s="383"/>
      <c r="K150" s="383"/>
      <c r="L150" s="384"/>
    </row>
    <row r="151" spans="1:12" ht="24">
      <c r="A151" s="15"/>
      <c r="B151" s="54" t="s">
        <v>143</v>
      </c>
      <c r="C151" s="400"/>
      <c r="D151" s="353"/>
      <c r="E151" s="375"/>
      <c r="F151" s="362"/>
      <c r="G151" s="368"/>
      <c r="H151" s="362"/>
      <c r="I151" s="362"/>
      <c r="J151" s="362"/>
      <c r="K151" s="362"/>
      <c r="L151" s="365"/>
    </row>
    <row r="152" spans="1:12" ht="24">
      <c r="A152" s="15"/>
      <c r="B152" s="54" t="s">
        <v>144</v>
      </c>
      <c r="C152" s="401"/>
      <c r="D152" s="354"/>
      <c r="E152" s="391"/>
      <c r="F152" s="388"/>
      <c r="G152" s="390"/>
      <c r="H152" s="388"/>
      <c r="I152" s="388"/>
      <c r="J152" s="388"/>
      <c r="K152" s="388"/>
      <c r="L152" s="389"/>
    </row>
    <row r="153" spans="1:12">
      <c r="A153" s="221" t="s">
        <v>96</v>
      </c>
      <c r="B153" s="222" t="s">
        <v>145</v>
      </c>
      <c r="C153" s="454"/>
      <c r="D153" s="452">
        <v>5.0000000000000001E-3</v>
      </c>
      <c r="E153" s="450" t="s">
        <v>388</v>
      </c>
      <c r="F153" s="383"/>
      <c r="G153" s="394"/>
      <c r="H153" s="383"/>
      <c r="I153" s="383"/>
      <c r="J153" s="383"/>
      <c r="K153" s="383"/>
      <c r="L153" s="384"/>
    </row>
    <row r="154" spans="1:12">
      <c r="A154" s="15"/>
      <c r="B154" s="55" t="s">
        <v>146</v>
      </c>
      <c r="C154" s="455"/>
      <c r="D154" s="453"/>
      <c r="E154" s="451"/>
      <c r="F154" s="388"/>
      <c r="G154" s="390"/>
      <c r="H154" s="388"/>
      <c r="I154" s="388"/>
      <c r="J154" s="388"/>
      <c r="K154" s="388"/>
      <c r="L154" s="389"/>
    </row>
    <row r="155" spans="1:12">
      <c r="A155" s="221" t="s">
        <v>99</v>
      </c>
      <c r="B155" s="222" t="s">
        <v>147</v>
      </c>
      <c r="C155" s="399" t="s">
        <v>410</v>
      </c>
      <c r="D155" s="386">
        <v>5.0000000000000001E-3</v>
      </c>
      <c r="E155" s="385" t="s">
        <v>388</v>
      </c>
      <c r="F155" s="383"/>
      <c r="G155" s="394"/>
      <c r="H155" s="383"/>
      <c r="I155" s="383"/>
      <c r="J155" s="383"/>
      <c r="K155" s="383"/>
      <c r="L155" s="384"/>
    </row>
    <row r="156" spans="1:12" ht="24">
      <c r="A156" s="15"/>
      <c r="B156" s="54" t="s">
        <v>148</v>
      </c>
      <c r="C156" s="400"/>
      <c r="D156" s="353"/>
      <c r="E156" s="375"/>
      <c r="F156" s="362"/>
      <c r="G156" s="368"/>
      <c r="H156" s="362"/>
      <c r="I156" s="362"/>
      <c r="J156" s="362"/>
      <c r="K156" s="362"/>
      <c r="L156" s="365"/>
    </row>
    <row r="157" spans="1:12" ht="24">
      <c r="A157" s="15"/>
      <c r="B157" s="54" t="s">
        <v>149</v>
      </c>
      <c r="C157" s="400"/>
      <c r="D157" s="353"/>
      <c r="E157" s="375"/>
      <c r="F157" s="362"/>
      <c r="G157" s="368"/>
      <c r="H157" s="362"/>
      <c r="I157" s="362"/>
      <c r="J157" s="362"/>
      <c r="K157" s="362"/>
      <c r="L157" s="365"/>
    </row>
    <row r="158" spans="1:12" ht="24">
      <c r="A158" s="15"/>
      <c r="B158" s="54" t="s">
        <v>150</v>
      </c>
      <c r="C158" s="400"/>
      <c r="D158" s="353"/>
      <c r="E158" s="375"/>
      <c r="F158" s="362"/>
      <c r="G158" s="368"/>
      <c r="H158" s="362"/>
      <c r="I158" s="362"/>
      <c r="J158" s="362"/>
      <c r="K158" s="362"/>
      <c r="L158" s="365"/>
    </row>
    <row r="159" spans="1:12">
      <c r="A159" s="15"/>
      <c r="B159" s="64" t="s">
        <v>151</v>
      </c>
      <c r="C159" s="400"/>
      <c r="D159" s="353"/>
      <c r="E159" s="375"/>
      <c r="F159" s="362"/>
      <c r="G159" s="368"/>
      <c r="H159" s="362"/>
      <c r="I159" s="362"/>
      <c r="J159" s="362"/>
      <c r="K159" s="362"/>
      <c r="L159" s="365"/>
    </row>
    <row r="160" spans="1:12">
      <c r="A160" s="15"/>
      <c r="B160" s="64" t="s">
        <v>152</v>
      </c>
      <c r="C160" s="400"/>
      <c r="D160" s="353"/>
      <c r="E160" s="375"/>
      <c r="F160" s="362"/>
      <c r="G160" s="368"/>
      <c r="H160" s="362"/>
      <c r="I160" s="362"/>
      <c r="J160" s="362"/>
      <c r="K160" s="362"/>
      <c r="L160" s="365"/>
    </row>
    <row r="161" spans="1:12">
      <c r="A161" s="15"/>
      <c r="B161" s="64" t="s">
        <v>153</v>
      </c>
      <c r="C161" s="400"/>
      <c r="D161" s="353"/>
      <c r="E161" s="375"/>
      <c r="F161" s="362"/>
      <c r="G161" s="368"/>
      <c r="H161" s="362"/>
      <c r="I161" s="362"/>
      <c r="J161" s="362"/>
      <c r="K161" s="362"/>
      <c r="L161" s="365"/>
    </row>
    <row r="162" spans="1:12">
      <c r="A162" s="15"/>
      <c r="B162" s="64" t="s">
        <v>154</v>
      </c>
      <c r="C162" s="400"/>
      <c r="D162" s="353"/>
      <c r="E162" s="375"/>
      <c r="F162" s="362"/>
      <c r="G162" s="368"/>
      <c r="H162" s="362"/>
      <c r="I162" s="362"/>
      <c r="J162" s="362"/>
      <c r="K162" s="362"/>
      <c r="L162" s="365"/>
    </row>
    <row r="163" spans="1:12">
      <c r="A163" s="15"/>
      <c r="B163" s="64" t="s">
        <v>155</v>
      </c>
      <c r="C163" s="400"/>
      <c r="D163" s="353"/>
      <c r="E163" s="375"/>
      <c r="F163" s="362"/>
      <c r="G163" s="368"/>
      <c r="H163" s="362"/>
      <c r="I163" s="362"/>
      <c r="J163" s="362"/>
      <c r="K163" s="362"/>
      <c r="L163" s="365"/>
    </row>
    <row r="164" spans="1:12">
      <c r="A164" s="15"/>
      <c r="B164" s="216" t="s">
        <v>156</v>
      </c>
      <c r="C164" s="400"/>
      <c r="D164" s="353"/>
      <c r="E164" s="375"/>
      <c r="F164" s="362"/>
      <c r="G164" s="368"/>
      <c r="H164" s="362"/>
      <c r="I164" s="362"/>
      <c r="J164" s="362"/>
      <c r="K164" s="362"/>
      <c r="L164" s="365"/>
    </row>
    <row r="165" spans="1:12">
      <c r="A165" s="15"/>
      <c r="B165" s="64" t="s">
        <v>157</v>
      </c>
      <c r="C165" s="400"/>
      <c r="D165" s="353"/>
      <c r="E165" s="375"/>
      <c r="F165" s="362"/>
      <c r="G165" s="368"/>
      <c r="H165" s="362"/>
      <c r="I165" s="362"/>
      <c r="J165" s="362"/>
      <c r="K165" s="362"/>
      <c r="L165" s="365"/>
    </row>
    <row r="166" spans="1:12">
      <c r="A166" s="15"/>
      <c r="B166" s="64" t="s">
        <v>158</v>
      </c>
      <c r="C166" s="400"/>
      <c r="D166" s="353"/>
      <c r="E166" s="375"/>
      <c r="F166" s="362"/>
      <c r="G166" s="368"/>
      <c r="H166" s="362"/>
      <c r="I166" s="362"/>
      <c r="J166" s="362"/>
      <c r="K166" s="362"/>
      <c r="L166" s="365"/>
    </row>
    <row r="167" spans="1:12">
      <c r="A167" s="15"/>
      <c r="B167" s="64" t="s">
        <v>159</v>
      </c>
      <c r="C167" s="400"/>
      <c r="D167" s="353"/>
      <c r="E167" s="375"/>
      <c r="F167" s="362"/>
      <c r="G167" s="368"/>
      <c r="H167" s="362"/>
      <c r="I167" s="362"/>
      <c r="J167" s="362"/>
      <c r="K167" s="362"/>
      <c r="L167" s="365"/>
    </row>
    <row r="168" spans="1:12">
      <c r="A168" s="15"/>
      <c r="B168" s="64" t="s">
        <v>160</v>
      </c>
      <c r="C168" s="400"/>
      <c r="D168" s="353"/>
      <c r="E168" s="375"/>
      <c r="F168" s="362"/>
      <c r="G168" s="368"/>
      <c r="H168" s="362"/>
      <c r="I168" s="362"/>
      <c r="J168" s="362"/>
      <c r="K168" s="362"/>
      <c r="L168" s="365"/>
    </row>
    <row r="169" spans="1:12">
      <c r="A169" s="235"/>
      <c r="B169" s="217" t="s">
        <v>161</v>
      </c>
      <c r="C169" s="401"/>
      <c r="D169" s="354"/>
      <c r="E169" s="391"/>
      <c r="F169" s="388"/>
      <c r="G169" s="390"/>
      <c r="H169" s="388"/>
      <c r="I169" s="388"/>
      <c r="J169" s="388"/>
      <c r="K169" s="388"/>
      <c r="L169" s="389"/>
    </row>
    <row r="170" spans="1:12">
      <c r="A170" s="233" t="s">
        <v>162</v>
      </c>
      <c r="B170" s="234" t="s">
        <v>163</v>
      </c>
      <c r="C170" s="400" t="s">
        <v>410</v>
      </c>
      <c r="D170" s="353">
        <v>5.0000000000000001E-3</v>
      </c>
      <c r="E170" s="375" t="s">
        <v>388</v>
      </c>
      <c r="F170" s="362"/>
      <c r="G170" s="368"/>
      <c r="H170" s="362"/>
      <c r="I170" s="362"/>
      <c r="J170" s="362"/>
      <c r="K170" s="362"/>
      <c r="L170" s="365"/>
    </row>
    <row r="171" spans="1:12" ht="36">
      <c r="A171" s="235"/>
      <c r="B171" s="215" t="s">
        <v>164</v>
      </c>
      <c r="C171" s="401"/>
      <c r="D171" s="354"/>
      <c r="E171" s="391"/>
      <c r="F171" s="388"/>
      <c r="G171" s="390"/>
      <c r="H171" s="388"/>
      <c r="I171" s="388"/>
      <c r="J171" s="388"/>
      <c r="K171" s="388"/>
      <c r="L171" s="389"/>
    </row>
    <row r="172" spans="1:12">
      <c r="A172" s="233" t="s">
        <v>165</v>
      </c>
      <c r="B172" s="234" t="s">
        <v>166</v>
      </c>
      <c r="C172" s="400"/>
      <c r="D172" s="353">
        <v>5.0000000000000001E-3</v>
      </c>
      <c r="E172" s="375" t="s">
        <v>388</v>
      </c>
      <c r="F172" s="362"/>
      <c r="G172" s="368"/>
      <c r="H172" s="362"/>
      <c r="I172" s="362"/>
      <c r="J172" s="362"/>
      <c r="K172" s="362"/>
      <c r="L172" s="365"/>
    </row>
    <row r="173" spans="1:12" ht="24">
      <c r="A173" s="15"/>
      <c r="B173" s="54" t="s">
        <v>167</v>
      </c>
      <c r="C173" s="400"/>
      <c r="D173" s="353"/>
      <c r="E173" s="375"/>
      <c r="F173" s="362"/>
      <c r="G173" s="368"/>
      <c r="H173" s="362"/>
      <c r="I173" s="362"/>
      <c r="J173" s="362"/>
      <c r="K173" s="362"/>
      <c r="L173" s="365"/>
    </row>
    <row r="174" spans="1:12" ht="24">
      <c r="A174" s="15"/>
      <c r="B174" s="54" t="s">
        <v>168</v>
      </c>
      <c r="C174" s="449"/>
      <c r="D174" s="370"/>
      <c r="E174" s="376"/>
      <c r="F174" s="363"/>
      <c r="G174" s="369"/>
      <c r="H174" s="363"/>
      <c r="I174" s="363"/>
      <c r="J174" s="363"/>
      <c r="K174" s="363"/>
      <c r="L174" s="366"/>
    </row>
    <row r="175" spans="1:12">
      <c r="A175" s="65">
        <v>10.6</v>
      </c>
      <c r="B175" s="66" t="s">
        <v>169</v>
      </c>
      <c r="C175" s="177"/>
      <c r="D175" s="161">
        <f>SUM(D176,D186,D188,D190,D192,D194,D196,D198)</f>
        <v>1.0000000000000002E-2</v>
      </c>
      <c r="E175" s="236"/>
      <c r="F175" s="102"/>
      <c r="G175" s="189"/>
      <c r="H175" s="102"/>
      <c r="I175" s="102"/>
      <c r="J175" s="102"/>
      <c r="K175" s="102"/>
      <c r="L175" s="103"/>
    </row>
    <row r="176" spans="1:12">
      <c r="A176" s="223" t="s">
        <v>64</v>
      </c>
      <c r="B176" s="224" t="s">
        <v>170</v>
      </c>
      <c r="C176" s="371" t="s">
        <v>410</v>
      </c>
      <c r="D176" s="352">
        <v>5.0000000000000001E-3</v>
      </c>
      <c r="E176" s="374" t="s">
        <v>388</v>
      </c>
      <c r="F176" s="361"/>
      <c r="G176" s="367"/>
      <c r="H176" s="361"/>
      <c r="I176" s="361"/>
      <c r="J176" s="361"/>
      <c r="K176" s="361"/>
      <c r="L176" s="364"/>
    </row>
    <row r="177" spans="1:12" ht="36">
      <c r="A177" s="15"/>
      <c r="B177" s="56" t="s">
        <v>171</v>
      </c>
      <c r="C177" s="372"/>
      <c r="D177" s="353"/>
      <c r="E177" s="375"/>
      <c r="F177" s="362"/>
      <c r="G177" s="368"/>
      <c r="H177" s="362"/>
      <c r="I177" s="362"/>
      <c r="J177" s="362"/>
      <c r="K177" s="362"/>
      <c r="L177" s="365"/>
    </row>
    <row r="178" spans="1:12">
      <c r="A178" s="15"/>
      <c r="B178" s="64" t="s">
        <v>172</v>
      </c>
      <c r="C178" s="372"/>
      <c r="D178" s="353"/>
      <c r="E178" s="375"/>
      <c r="F178" s="362"/>
      <c r="G178" s="368"/>
      <c r="H178" s="362"/>
      <c r="I178" s="362"/>
      <c r="J178" s="362"/>
      <c r="K178" s="362"/>
      <c r="L178" s="365"/>
    </row>
    <row r="179" spans="1:12">
      <c r="A179" s="15"/>
      <c r="B179" s="64" t="s">
        <v>173</v>
      </c>
      <c r="C179" s="372"/>
      <c r="D179" s="353"/>
      <c r="E179" s="375"/>
      <c r="F179" s="362"/>
      <c r="G179" s="368"/>
      <c r="H179" s="362"/>
      <c r="I179" s="362"/>
      <c r="J179" s="362"/>
      <c r="K179" s="362"/>
      <c r="L179" s="365"/>
    </row>
    <row r="180" spans="1:12">
      <c r="A180" s="15"/>
      <c r="B180" s="64" t="s">
        <v>174</v>
      </c>
      <c r="C180" s="372"/>
      <c r="D180" s="353"/>
      <c r="E180" s="375"/>
      <c r="F180" s="362"/>
      <c r="G180" s="368"/>
      <c r="H180" s="362"/>
      <c r="I180" s="362"/>
      <c r="J180" s="362"/>
      <c r="K180" s="362"/>
      <c r="L180" s="365"/>
    </row>
    <row r="181" spans="1:12">
      <c r="A181" s="15"/>
      <c r="B181" s="64" t="s">
        <v>175</v>
      </c>
      <c r="C181" s="372"/>
      <c r="D181" s="353"/>
      <c r="E181" s="375"/>
      <c r="F181" s="362"/>
      <c r="G181" s="368"/>
      <c r="H181" s="362"/>
      <c r="I181" s="362"/>
      <c r="J181" s="362"/>
      <c r="K181" s="362"/>
      <c r="L181" s="365"/>
    </row>
    <row r="182" spans="1:12">
      <c r="A182" s="15"/>
      <c r="B182" s="216" t="s">
        <v>176</v>
      </c>
      <c r="C182" s="372"/>
      <c r="D182" s="353"/>
      <c r="E182" s="375"/>
      <c r="F182" s="362"/>
      <c r="G182" s="368"/>
      <c r="H182" s="362"/>
      <c r="I182" s="362"/>
      <c r="J182" s="362"/>
      <c r="K182" s="362"/>
      <c r="L182" s="365"/>
    </row>
    <row r="183" spans="1:12">
      <c r="A183" s="15"/>
      <c r="B183" s="64" t="s">
        <v>177</v>
      </c>
      <c r="C183" s="372"/>
      <c r="D183" s="353"/>
      <c r="E183" s="375"/>
      <c r="F183" s="362"/>
      <c r="G183" s="368"/>
      <c r="H183" s="362"/>
      <c r="I183" s="362"/>
      <c r="J183" s="362"/>
      <c r="K183" s="362"/>
      <c r="L183" s="365"/>
    </row>
    <row r="184" spans="1:12">
      <c r="A184" s="15"/>
      <c r="B184" s="64" t="s">
        <v>178</v>
      </c>
      <c r="C184" s="372"/>
      <c r="D184" s="353"/>
      <c r="E184" s="375"/>
      <c r="F184" s="362"/>
      <c r="G184" s="368"/>
      <c r="H184" s="362"/>
      <c r="I184" s="362"/>
      <c r="J184" s="362"/>
      <c r="K184" s="362"/>
      <c r="L184" s="365"/>
    </row>
    <row r="185" spans="1:12">
      <c r="A185" s="235"/>
      <c r="B185" s="217" t="s">
        <v>179</v>
      </c>
      <c r="C185" s="387"/>
      <c r="D185" s="354"/>
      <c r="E185" s="391"/>
      <c r="F185" s="388"/>
      <c r="G185" s="390"/>
      <c r="H185" s="388"/>
      <c r="I185" s="388"/>
      <c r="J185" s="388"/>
      <c r="K185" s="388"/>
      <c r="L185" s="389"/>
    </row>
    <row r="186" spans="1:12">
      <c r="A186" s="233" t="s">
        <v>93</v>
      </c>
      <c r="B186" s="201" t="s">
        <v>180</v>
      </c>
      <c r="C186" s="372"/>
      <c r="D186" s="353">
        <v>2E-3</v>
      </c>
      <c r="E186" s="375" t="s">
        <v>388</v>
      </c>
      <c r="F186" s="362"/>
      <c r="G186" s="368"/>
      <c r="H186" s="362"/>
      <c r="I186" s="362"/>
      <c r="J186" s="362"/>
      <c r="K186" s="362"/>
      <c r="L186" s="365"/>
    </row>
    <row r="187" spans="1:12" ht="36">
      <c r="A187" s="235"/>
      <c r="B187" s="219" t="s">
        <v>181</v>
      </c>
      <c r="C187" s="387"/>
      <c r="D187" s="354"/>
      <c r="E187" s="391"/>
      <c r="F187" s="388"/>
      <c r="G187" s="390"/>
      <c r="H187" s="388"/>
      <c r="I187" s="388"/>
      <c r="J187" s="388"/>
      <c r="K187" s="388"/>
      <c r="L187" s="389"/>
    </row>
    <row r="188" spans="1:12">
      <c r="A188" s="233" t="s">
        <v>96</v>
      </c>
      <c r="B188" s="201" t="s">
        <v>182</v>
      </c>
      <c r="C188" s="372"/>
      <c r="D188" s="353">
        <v>2E-3</v>
      </c>
      <c r="E188" s="375" t="s">
        <v>388</v>
      </c>
      <c r="F188" s="362"/>
      <c r="G188" s="368"/>
      <c r="H188" s="362"/>
      <c r="I188" s="362"/>
      <c r="J188" s="362"/>
      <c r="K188" s="362"/>
      <c r="L188" s="365"/>
    </row>
    <row r="189" spans="1:12" ht="24">
      <c r="A189" s="235"/>
      <c r="B189" s="219" t="s">
        <v>183</v>
      </c>
      <c r="C189" s="387"/>
      <c r="D189" s="354"/>
      <c r="E189" s="391"/>
      <c r="F189" s="388"/>
      <c r="G189" s="390"/>
      <c r="H189" s="388"/>
      <c r="I189" s="388"/>
      <c r="J189" s="388"/>
      <c r="K189" s="388"/>
      <c r="L189" s="389"/>
    </row>
    <row r="190" spans="1:12">
      <c r="A190" s="233" t="s">
        <v>99</v>
      </c>
      <c r="B190" s="201" t="s">
        <v>184</v>
      </c>
      <c r="C190" s="372"/>
      <c r="D190" s="353">
        <v>1E-3</v>
      </c>
      <c r="E190" s="375" t="s">
        <v>388</v>
      </c>
      <c r="F190" s="362"/>
      <c r="G190" s="368"/>
      <c r="H190" s="362"/>
      <c r="I190" s="362"/>
      <c r="J190" s="362"/>
      <c r="K190" s="362"/>
      <c r="L190" s="365"/>
    </row>
    <row r="191" spans="1:12">
      <c r="A191" s="235"/>
      <c r="B191" s="218" t="s">
        <v>185</v>
      </c>
      <c r="C191" s="387"/>
      <c r="D191" s="354"/>
      <c r="E191" s="391"/>
      <c r="F191" s="388"/>
      <c r="G191" s="390"/>
      <c r="H191" s="388"/>
      <c r="I191" s="388"/>
      <c r="J191" s="388"/>
      <c r="K191" s="388"/>
      <c r="L191" s="389"/>
    </row>
    <row r="192" spans="1:12">
      <c r="A192" s="237" t="s">
        <v>162</v>
      </c>
      <c r="B192" s="53" t="s">
        <v>186</v>
      </c>
      <c r="C192" s="445"/>
      <c r="D192" s="353">
        <v>0</v>
      </c>
      <c r="E192" s="378" t="s">
        <v>414</v>
      </c>
      <c r="F192" s="362"/>
      <c r="G192" s="368"/>
      <c r="H192" s="362"/>
      <c r="I192" s="362"/>
      <c r="J192" s="362"/>
      <c r="K192" s="362"/>
      <c r="L192" s="365"/>
    </row>
    <row r="193" spans="1:12" ht="24">
      <c r="A193" s="235"/>
      <c r="B193" s="219" t="s">
        <v>187</v>
      </c>
      <c r="C193" s="446"/>
      <c r="D193" s="354"/>
      <c r="E193" s="448"/>
      <c r="F193" s="388"/>
      <c r="G193" s="390"/>
      <c r="H193" s="388"/>
      <c r="I193" s="388"/>
      <c r="J193" s="388"/>
      <c r="K193" s="388"/>
      <c r="L193" s="389"/>
    </row>
    <row r="194" spans="1:12">
      <c r="A194" s="237" t="s">
        <v>165</v>
      </c>
      <c r="B194" s="53" t="s">
        <v>188</v>
      </c>
      <c r="C194" s="445"/>
      <c r="D194" s="353">
        <v>0</v>
      </c>
      <c r="E194" s="404" t="s">
        <v>414</v>
      </c>
      <c r="F194" s="362"/>
      <c r="G194" s="368"/>
      <c r="H194" s="362"/>
      <c r="I194" s="362"/>
      <c r="J194" s="362"/>
      <c r="K194" s="362"/>
      <c r="L194" s="365"/>
    </row>
    <row r="195" spans="1:12">
      <c r="A195" s="235"/>
      <c r="B195" s="238" t="s">
        <v>189</v>
      </c>
      <c r="C195" s="446"/>
      <c r="D195" s="354"/>
      <c r="E195" s="406"/>
      <c r="F195" s="388"/>
      <c r="G195" s="390"/>
      <c r="H195" s="388"/>
      <c r="I195" s="388"/>
      <c r="J195" s="388"/>
      <c r="K195" s="388"/>
      <c r="L195" s="389"/>
    </row>
    <row r="196" spans="1:12">
      <c r="A196" s="237" t="s">
        <v>190</v>
      </c>
      <c r="B196" s="53" t="s">
        <v>191</v>
      </c>
      <c r="C196" s="445"/>
      <c r="D196" s="353">
        <v>0</v>
      </c>
      <c r="E196" s="404" t="s">
        <v>414</v>
      </c>
      <c r="F196" s="362"/>
      <c r="G196" s="368"/>
      <c r="H196" s="362"/>
      <c r="I196" s="362"/>
      <c r="J196" s="362"/>
      <c r="K196" s="362"/>
      <c r="L196" s="365"/>
    </row>
    <row r="197" spans="1:12" ht="24">
      <c r="A197" s="235"/>
      <c r="B197" s="219" t="s">
        <v>192</v>
      </c>
      <c r="C197" s="446"/>
      <c r="D197" s="354"/>
      <c r="E197" s="406"/>
      <c r="F197" s="388"/>
      <c r="G197" s="390"/>
      <c r="H197" s="388"/>
      <c r="I197" s="388"/>
      <c r="J197" s="388"/>
      <c r="K197" s="388"/>
      <c r="L197" s="389"/>
    </row>
    <row r="198" spans="1:12">
      <c r="A198" s="237" t="s">
        <v>193</v>
      </c>
      <c r="B198" s="53" t="s">
        <v>194</v>
      </c>
      <c r="C198" s="445"/>
      <c r="D198" s="353">
        <v>0</v>
      </c>
      <c r="E198" s="404" t="s">
        <v>414</v>
      </c>
      <c r="F198" s="362"/>
      <c r="G198" s="368"/>
      <c r="H198" s="362"/>
      <c r="I198" s="362"/>
      <c r="J198" s="362"/>
      <c r="K198" s="362"/>
      <c r="L198" s="365"/>
    </row>
    <row r="199" spans="1:12" ht="24">
      <c r="A199" s="15"/>
      <c r="B199" s="56" t="s">
        <v>195</v>
      </c>
      <c r="C199" s="447"/>
      <c r="D199" s="370"/>
      <c r="E199" s="405"/>
      <c r="F199" s="363"/>
      <c r="G199" s="369"/>
      <c r="H199" s="363"/>
      <c r="I199" s="363"/>
      <c r="J199" s="363"/>
      <c r="K199" s="363"/>
      <c r="L199" s="366"/>
    </row>
    <row r="200" spans="1:12">
      <c r="A200" s="34">
        <v>10.7</v>
      </c>
      <c r="B200" s="63" t="s">
        <v>196</v>
      </c>
      <c r="C200" s="176"/>
      <c r="D200" s="161">
        <f>SUM(D201,D206,D208,D210,D216,D220,D234,D242,D247,D254,D258)</f>
        <v>2.2000000000000006E-2</v>
      </c>
      <c r="E200" s="102"/>
      <c r="F200" s="102"/>
      <c r="G200" s="189"/>
      <c r="H200" s="102"/>
      <c r="I200" s="102"/>
      <c r="J200" s="102"/>
      <c r="K200" s="102"/>
      <c r="L200" s="103"/>
    </row>
    <row r="201" spans="1:12">
      <c r="A201" s="223" t="s">
        <v>64</v>
      </c>
      <c r="B201" s="226" t="s">
        <v>197</v>
      </c>
      <c r="C201" s="371"/>
      <c r="D201" s="352">
        <v>2E-3</v>
      </c>
      <c r="E201" s="374" t="s">
        <v>388</v>
      </c>
      <c r="F201" s="361"/>
      <c r="G201" s="367"/>
      <c r="H201" s="361"/>
      <c r="I201" s="361"/>
      <c r="J201" s="361"/>
      <c r="K201" s="393"/>
      <c r="L201" s="364"/>
    </row>
    <row r="202" spans="1:12" ht="24">
      <c r="A202" s="15"/>
      <c r="B202" s="56" t="s">
        <v>198</v>
      </c>
      <c r="C202" s="372"/>
      <c r="D202" s="353"/>
      <c r="E202" s="375"/>
      <c r="F202" s="362"/>
      <c r="G202" s="368"/>
      <c r="H202" s="362"/>
      <c r="I202" s="362"/>
      <c r="J202" s="362"/>
      <c r="K202" s="381"/>
      <c r="L202" s="365"/>
    </row>
    <row r="203" spans="1:12" ht="24">
      <c r="A203" s="15"/>
      <c r="B203" s="56" t="s">
        <v>199</v>
      </c>
      <c r="C203" s="372"/>
      <c r="D203" s="353"/>
      <c r="E203" s="375"/>
      <c r="F203" s="362"/>
      <c r="G203" s="368"/>
      <c r="H203" s="362"/>
      <c r="I203" s="362"/>
      <c r="J203" s="362"/>
      <c r="K203" s="381"/>
      <c r="L203" s="365"/>
    </row>
    <row r="204" spans="1:12" ht="48">
      <c r="A204" s="15"/>
      <c r="B204" s="56" t="s">
        <v>200</v>
      </c>
      <c r="C204" s="372"/>
      <c r="D204" s="353"/>
      <c r="E204" s="375"/>
      <c r="F204" s="362"/>
      <c r="G204" s="368"/>
      <c r="H204" s="362"/>
      <c r="I204" s="362"/>
      <c r="J204" s="362"/>
      <c r="K204" s="381"/>
      <c r="L204" s="365"/>
    </row>
    <row r="205" spans="1:12" ht="24">
      <c r="A205" s="235"/>
      <c r="B205" s="219" t="s">
        <v>201</v>
      </c>
      <c r="C205" s="387"/>
      <c r="D205" s="354"/>
      <c r="E205" s="391"/>
      <c r="F205" s="388"/>
      <c r="G205" s="390"/>
      <c r="H205" s="388"/>
      <c r="I205" s="388"/>
      <c r="J205" s="388"/>
      <c r="K205" s="392"/>
      <c r="L205" s="389"/>
    </row>
    <row r="206" spans="1:12">
      <c r="A206" s="233" t="s">
        <v>93</v>
      </c>
      <c r="B206" s="239" t="s">
        <v>202</v>
      </c>
      <c r="C206" s="372"/>
      <c r="D206" s="353">
        <v>2E-3</v>
      </c>
      <c r="E206" s="375" t="s">
        <v>388</v>
      </c>
      <c r="F206" s="362"/>
      <c r="G206" s="368"/>
      <c r="H206" s="362"/>
      <c r="I206" s="362"/>
      <c r="J206" s="362"/>
      <c r="K206" s="381"/>
      <c r="L206" s="365"/>
    </row>
    <row r="207" spans="1:12" ht="36">
      <c r="A207" s="235"/>
      <c r="B207" s="219" t="s">
        <v>203</v>
      </c>
      <c r="C207" s="387"/>
      <c r="D207" s="354"/>
      <c r="E207" s="391"/>
      <c r="F207" s="388"/>
      <c r="G207" s="390"/>
      <c r="H207" s="388"/>
      <c r="I207" s="388"/>
      <c r="J207" s="388"/>
      <c r="K207" s="392"/>
      <c r="L207" s="389"/>
    </row>
    <row r="208" spans="1:12">
      <c r="A208" s="233" t="s">
        <v>96</v>
      </c>
      <c r="B208" s="239" t="s">
        <v>204</v>
      </c>
      <c r="C208" s="372"/>
      <c r="D208" s="353">
        <v>1E-3</v>
      </c>
      <c r="E208" s="375" t="s">
        <v>388</v>
      </c>
      <c r="F208" s="362"/>
      <c r="G208" s="368"/>
      <c r="H208" s="362"/>
      <c r="I208" s="362"/>
      <c r="J208" s="362"/>
      <c r="K208" s="381"/>
      <c r="L208" s="365"/>
    </row>
    <row r="209" spans="1:12" ht="36">
      <c r="A209" s="235"/>
      <c r="B209" s="219" t="s">
        <v>205</v>
      </c>
      <c r="C209" s="387"/>
      <c r="D209" s="354"/>
      <c r="E209" s="391"/>
      <c r="F209" s="388"/>
      <c r="G209" s="390"/>
      <c r="H209" s="388"/>
      <c r="I209" s="388"/>
      <c r="J209" s="388"/>
      <c r="K209" s="392"/>
      <c r="L209" s="389"/>
    </row>
    <row r="210" spans="1:12">
      <c r="A210" s="233" t="s">
        <v>99</v>
      </c>
      <c r="B210" s="239" t="s">
        <v>206</v>
      </c>
      <c r="C210" s="372"/>
      <c r="D210" s="353">
        <v>1E-3</v>
      </c>
      <c r="E210" s="375" t="s">
        <v>388</v>
      </c>
      <c r="F210" s="362"/>
      <c r="G210" s="368"/>
      <c r="H210" s="362"/>
      <c r="I210" s="362"/>
      <c r="J210" s="362"/>
      <c r="K210" s="381"/>
      <c r="L210" s="365"/>
    </row>
    <row r="211" spans="1:12" ht="24">
      <c r="A211" s="15"/>
      <c r="B211" s="56" t="s">
        <v>207</v>
      </c>
      <c r="C211" s="372"/>
      <c r="D211" s="353"/>
      <c r="E211" s="375"/>
      <c r="F211" s="362"/>
      <c r="G211" s="368"/>
      <c r="H211" s="362"/>
      <c r="I211" s="362"/>
      <c r="J211" s="362"/>
      <c r="K211" s="381"/>
      <c r="L211" s="365"/>
    </row>
    <row r="212" spans="1:12">
      <c r="A212" s="15"/>
      <c r="B212" s="64" t="s">
        <v>208</v>
      </c>
      <c r="C212" s="372"/>
      <c r="D212" s="353"/>
      <c r="E212" s="375"/>
      <c r="F212" s="362"/>
      <c r="G212" s="368"/>
      <c r="H212" s="362"/>
      <c r="I212" s="362"/>
      <c r="J212" s="362"/>
      <c r="K212" s="381"/>
      <c r="L212" s="365"/>
    </row>
    <row r="213" spans="1:12">
      <c r="A213" s="15"/>
      <c r="B213" s="64" t="s">
        <v>209</v>
      </c>
      <c r="C213" s="372"/>
      <c r="D213" s="353"/>
      <c r="E213" s="375"/>
      <c r="F213" s="362"/>
      <c r="G213" s="368"/>
      <c r="H213" s="362"/>
      <c r="I213" s="362"/>
      <c r="J213" s="362"/>
      <c r="K213" s="381"/>
      <c r="L213" s="365"/>
    </row>
    <row r="214" spans="1:12">
      <c r="A214" s="15"/>
      <c r="B214" s="64" t="s">
        <v>210</v>
      </c>
      <c r="C214" s="372"/>
      <c r="D214" s="353"/>
      <c r="E214" s="375"/>
      <c r="F214" s="362"/>
      <c r="G214" s="368"/>
      <c r="H214" s="362"/>
      <c r="I214" s="362"/>
      <c r="J214" s="362"/>
      <c r="K214" s="381"/>
      <c r="L214" s="365"/>
    </row>
    <row r="215" spans="1:12">
      <c r="A215" s="235"/>
      <c r="B215" s="217" t="s">
        <v>211</v>
      </c>
      <c r="C215" s="387"/>
      <c r="D215" s="354"/>
      <c r="E215" s="391"/>
      <c r="F215" s="388"/>
      <c r="G215" s="390"/>
      <c r="H215" s="388"/>
      <c r="I215" s="388"/>
      <c r="J215" s="388"/>
      <c r="K215" s="392"/>
      <c r="L215" s="389"/>
    </row>
    <row r="216" spans="1:12">
      <c r="A216" s="233" t="s">
        <v>162</v>
      </c>
      <c r="B216" s="239" t="s">
        <v>212</v>
      </c>
      <c r="C216" s="372"/>
      <c r="D216" s="353">
        <v>1E-3</v>
      </c>
      <c r="E216" s="375" t="s">
        <v>388</v>
      </c>
      <c r="F216" s="362"/>
      <c r="G216" s="368"/>
      <c r="H216" s="362"/>
      <c r="I216" s="362"/>
      <c r="J216" s="362"/>
      <c r="K216" s="381"/>
      <c r="L216" s="365"/>
    </row>
    <row r="217" spans="1:12" ht="24">
      <c r="A217" s="15"/>
      <c r="B217" s="56" t="s">
        <v>213</v>
      </c>
      <c r="C217" s="372"/>
      <c r="D217" s="353"/>
      <c r="E217" s="375"/>
      <c r="F217" s="362"/>
      <c r="G217" s="368"/>
      <c r="H217" s="362"/>
      <c r="I217" s="362"/>
      <c r="J217" s="362"/>
      <c r="K217" s="381"/>
      <c r="L217" s="365"/>
    </row>
    <row r="218" spans="1:12" ht="24">
      <c r="A218" s="15"/>
      <c r="B218" s="56" t="s">
        <v>214</v>
      </c>
      <c r="C218" s="372"/>
      <c r="D218" s="353"/>
      <c r="E218" s="375"/>
      <c r="F218" s="362"/>
      <c r="G218" s="368"/>
      <c r="H218" s="362"/>
      <c r="I218" s="362"/>
      <c r="J218" s="362"/>
      <c r="K218" s="381"/>
      <c r="L218" s="365"/>
    </row>
    <row r="219" spans="1:12">
      <c r="A219" s="235"/>
      <c r="B219" s="219" t="s">
        <v>215</v>
      </c>
      <c r="C219" s="387"/>
      <c r="D219" s="354"/>
      <c r="E219" s="391"/>
      <c r="F219" s="388"/>
      <c r="G219" s="390"/>
      <c r="H219" s="388"/>
      <c r="I219" s="388"/>
      <c r="J219" s="388"/>
      <c r="K219" s="392"/>
      <c r="L219" s="389"/>
    </row>
    <row r="220" spans="1:12">
      <c r="A220" s="221" t="s">
        <v>165</v>
      </c>
      <c r="B220" s="240" t="s">
        <v>216</v>
      </c>
      <c r="C220" s="395"/>
      <c r="D220" s="386">
        <v>1E-3</v>
      </c>
      <c r="E220" s="385" t="s">
        <v>388</v>
      </c>
      <c r="F220" s="383"/>
      <c r="G220" s="394"/>
      <c r="H220" s="383"/>
      <c r="I220" s="383"/>
      <c r="J220" s="383"/>
      <c r="K220" s="380"/>
      <c r="L220" s="384"/>
    </row>
    <row r="221" spans="1:12">
      <c r="A221" s="15"/>
      <c r="B221" s="241" t="s">
        <v>217</v>
      </c>
      <c r="C221" s="372"/>
      <c r="D221" s="353"/>
      <c r="E221" s="375"/>
      <c r="F221" s="362"/>
      <c r="G221" s="368"/>
      <c r="H221" s="362"/>
      <c r="I221" s="362"/>
      <c r="J221" s="362"/>
      <c r="K221" s="381"/>
      <c r="L221" s="365"/>
    </row>
    <row r="222" spans="1:12">
      <c r="A222" s="15"/>
      <c r="B222" s="242" t="s">
        <v>218</v>
      </c>
      <c r="C222" s="372"/>
      <c r="D222" s="353"/>
      <c r="E222" s="375"/>
      <c r="F222" s="362"/>
      <c r="G222" s="368"/>
      <c r="H222" s="362"/>
      <c r="I222" s="362"/>
      <c r="J222" s="362"/>
      <c r="K222" s="381"/>
      <c r="L222" s="365"/>
    </row>
    <row r="223" spans="1:12">
      <c r="A223" s="15"/>
      <c r="B223" s="242" t="s">
        <v>219</v>
      </c>
      <c r="C223" s="372"/>
      <c r="D223" s="353"/>
      <c r="E223" s="375"/>
      <c r="F223" s="362"/>
      <c r="G223" s="368"/>
      <c r="H223" s="362"/>
      <c r="I223" s="362"/>
      <c r="J223" s="362"/>
      <c r="K223" s="381"/>
      <c r="L223" s="365"/>
    </row>
    <row r="224" spans="1:12">
      <c r="A224" s="15"/>
      <c r="B224" s="242" t="s">
        <v>220</v>
      </c>
      <c r="C224" s="372"/>
      <c r="D224" s="353"/>
      <c r="E224" s="375"/>
      <c r="F224" s="362"/>
      <c r="G224" s="368"/>
      <c r="H224" s="362"/>
      <c r="I224" s="362"/>
      <c r="J224" s="362"/>
      <c r="K224" s="381"/>
      <c r="L224" s="365"/>
    </row>
    <row r="225" spans="1:12">
      <c r="A225" s="15"/>
      <c r="B225" s="242" t="s">
        <v>221</v>
      </c>
      <c r="C225" s="372"/>
      <c r="D225" s="353"/>
      <c r="E225" s="375"/>
      <c r="F225" s="362"/>
      <c r="G225" s="368"/>
      <c r="H225" s="362"/>
      <c r="I225" s="362"/>
      <c r="J225" s="362"/>
      <c r="K225" s="381"/>
      <c r="L225" s="365"/>
    </row>
    <row r="226" spans="1:12">
      <c r="A226" s="15"/>
      <c r="B226" s="242" t="s">
        <v>222</v>
      </c>
      <c r="C226" s="372"/>
      <c r="D226" s="353"/>
      <c r="E226" s="375"/>
      <c r="F226" s="362"/>
      <c r="G226" s="368"/>
      <c r="H226" s="362"/>
      <c r="I226" s="362"/>
      <c r="J226" s="362"/>
      <c r="K226" s="381"/>
      <c r="L226" s="365"/>
    </row>
    <row r="227" spans="1:12">
      <c r="A227" s="15"/>
      <c r="B227" s="243" t="s">
        <v>223</v>
      </c>
      <c r="C227" s="372"/>
      <c r="D227" s="353"/>
      <c r="E227" s="375"/>
      <c r="F227" s="362"/>
      <c r="G227" s="368"/>
      <c r="H227" s="362"/>
      <c r="I227" s="362"/>
      <c r="J227" s="362"/>
      <c r="K227" s="381"/>
      <c r="L227" s="365"/>
    </row>
    <row r="228" spans="1:12">
      <c r="A228" s="15"/>
      <c r="B228" s="242" t="s">
        <v>224</v>
      </c>
      <c r="C228" s="372"/>
      <c r="D228" s="353"/>
      <c r="E228" s="375"/>
      <c r="F228" s="362"/>
      <c r="G228" s="368"/>
      <c r="H228" s="362"/>
      <c r="I228" s="362"/>
      <c r="J228" s="362"/>
      <c r="K228" s="381"/>
      <c r="L228" s="365"/>
    </row>
    <row r="229" spans="1:12">
      <c r="A229" s="15"/>
      <c r="B229" s="242" t="s">
        <v>225</v>
      </c>
      <c r="C229" s="372"/>
      <c r="D229" s="353"/>
      <c r="E229" s="375"/>
      <c r="F229" s="362"/>
      <c r="G229" s="368"/>
      <c r="H229" s="362"/>
      <c r="I229" s="362"/>
      <c r="J229" s="362"/>
      <c r="K229" s="381"/>
      <c r="L229" s="365"/>
    </row>
    <row r="230" spans="1:12">
      <c r="A230" s="15"/>
      <c r="B230" s="242" t="s">
        <v>226</v>
      </c>
      <c r="C230" s="372"/>
      <c r="D230" s="353"/>
      <c r="E230" s="375"/>
      <c r="F230" s="362"/>
      <c r="G230" s="368"/>
      <c r="H230" s="362"/>
      <c r="I230" s="362"/>
      <c r="J230" s="362"/>
      <c r="K230" s="381"/>
      <c r="L230" s="365"/>
    </row>
    <row r="231" spans="1:12">
      <c r="A231" s="15"/>
      <c r="B231" s="242" t="s">
        <v>227</v>
      </c>
      <c r="C231" s="372"/>
      <c r="D231" s="353"/>
      <c r="E231" s="375"/>
      <c r="F231" s="362"/>
      <c r="G231" s="368"/>
      <c r="H231" s="362"/>
      <c r="I231" s="362"/>
      <c r="J231" s="362"/>
      <c r="K231" s="381"/>
      <c r="L231" s="365"/>
    </row>
    <row r="232" spans="1:12">
      <c r="A232" s="15"/>
      <c r="B232" s="242" t="s">
        <v>228</v>
      </c>
      <c r="C232" s="372"/>
      <c r="D232" s="353"/>
      <c r="E232" s="375"/>
      <c r="F232" s="362"/>
      <c r="G232" s="368"/>
      <c r="H232" s="362"/>
      <c r="I232" s="362"/>
      <c r="J232" s="362"/>
      <c r="K232" s="381"/>
      <c r="L232" s="365"/>
    </row>
    <row r="233" spans="1:12" ht="36">
      <c r="A233" s="235"/>
      <c r="B233" s="244" t="s">
        <v>229</v>
      </c>
      <c r="C233" s="387"/>
      <c r="D233" s="354"/>
      <c r="E233" s="391"/>
      <c r="F233" s="388"/>
      <c r="G233" s="390"/>
      <c r="H233" s="388"/>
      <c r="I233" s="388"/>
      <c r="J233" s="388"/>
      <c r="K233" s="392"/>
      <c r="L233" s="389"/>
    </row>
    <row r="234" spans="1:12">
      <c r="A234" s="221" t="s">
        <v>190</v>
      </c>
      <c r="B234" s="240" t="s">
        <v>230</v>
      </c>
      <c r="C234" s="395"/>
      <c r="D234" s="386">
        <v>1E-3</v>
      </c>
      <c r="E234" s="385" t="s">
        <v>388</v>
      </c>
      <c r="F234" s="383"/>
      <c r="G234" s="394"/>
      <c r="H234" s="383"/>
      <c r="I234" s="383"/>
      <c r="J234" s="383"/>
      <c r="K234" s="383"/>
      <c r="L234" s="384"/>
    </row>
    <row r="235" spans="1:12" ht="24">
      <c r="A235" s="15"/>
      <c r="B235" s="56" t="s">
        <v>231</v>
      </c>
      <c r="C235" s="372"/>
      <c r="D235" s="353"/>
      <c r="E235" s="375"/>
      <c r="F235" s="362"/>
      <c r="G235" s="368"/>
      <c r="H235" s="362"/>
      <c r="I235" s="362"/>
      <c r="J235" s="362"/>
      <c r="K235" s="362"/>
      <c r="L235" s="365"/>
    </row>
    <row r="236" spans="1:12">
      <c r="A236" s="15"/>
      <c r="B236" s="64" t="s">
        <v>232</v>
      </c>
      <c r="C236" s="372"/>
      <c r="D236" s="353"/>
      <c r="E236" s="375"/>
      <c r="F236" s="362"/>
      <c r="G236" s="368"/>
      <c r="H236" s="362"/>
      <c r="I236" s="362"/>
      <c r="J236" s="362"/>
      <c r="K236" s="362"/>
      <c r="L236" s="365"/>
    </row>
    <row r="237" spans="1:12">
      <c r="A237" s="15"/>
      <c r="B237" s="64" t="s">
        <v>233</v>
      </c>
      <c r="C237" s="372"/>
      <c r="D237" s="353"/>
      <c r="E237" s="375"/>
      <c r="F237" s="362"/>
      <c r="G237" s="368"/>
      <c r="H237" s="362"/>
      <c r="I237" s="362"/>
      <c r="J237" s="362"/>
      <c r="K237" s="362"/>
      <c r="L237" s="365"/>
    </row>
    <row r="238" spans="1:12">
      <c r="A238" s="15"/>
      <c r="B238" s="64" t="s">
        <v>234</v>
      </c>
      <c r="C238" s="372"/>
      <c r="D238" s="353"/>
      <c r="E238" s="375"/>
      <c r="F238" s="362"/>
      <c r="G238" s="368"/>
      <c r="H238" s="362"/>
      <c r="I238" s="362"/>
      <c r="J238" s="362"/>
      <c r="K238" s="362"/>
      <c r="L238" s="365"/>
    </row>
    <row r="239" spans="1:12">
      <c r="A239" s="15"/>
      <c r="B239" s="64" t="s">
        <v>235</v>
      </c>
      <c r="C239" s="372"/>
      <c r="D239" s="353"/>
      <c r="E239" s="375"/>
      <c r="F239" s="362"/>
      <c r="G239" s="368"/>
      <c r="H239" s="362"/>
      <c r="I239" s="362"/>
      <c r="J239" s="362"/>
      <c r="K239" s="362"/>
      <c r="L239" s="365"/>
    </row>
    <row r="240" spans="1:12">
      <c r="A240" s="15"/>
      <c r="B240" s="64" t="s">
        <v>236</v>
      </c>
      <c r="C240" s="372"/>
      <c r="D240" s="353"/>
      <c r="E240" s="375"/>
      <c r="F240" s="362"/>
      <c r="G240" s="368"/>
      <c r="H240" s="362"/>
      <c r="I240" s="362"/>
      <c r="J240" s="362"/>
      <c r="K240" s="362"/>
      <c r="L240" s="365"/>
    </row>
    <row r="241" spans="1:12">
      <c r="A241" s="235"/>
      <c r="B241" s="217" t="s">
        <v>237</v>
      </c>
      <c r="C241" s="387"/>
      <c r="D241" s="354"/>
      <c r="E241" s="391"/>
      <c r="F241" s="388"/>
      <c r="G241" s="390"/>
      <c r="H241" s="388"/>
      <c r="I241" s="388"/>
      <c r="J241" s="388"/>
      <c r="K241" s="388"/>
      <c r="L241" s="389"/>
    </row>
    <row r="242" spans="1:12">
      <c r="A242" s="221" t="s">
        <v>193</v>
      </c>
      <c r="B242" s="240" t="s">
        <v>238</v>
      </c>
      <c r="C242" s="395"/>
      <c r="D242" s="386">
        <v>1E-3</v>
      </c>
      <c r="E242" s="385" t="s">
        <v>388</v>
      </c>
      <c r="F242" s="383"/>
      <c r="G242" s="394"/>
      <c r="H242" s="383"/>
      <c r="I242" s="383"/>
      <c r="J242" s="383"/>
      <c r="K242" s="383"/>
      <c r="L242" s="384"/>
    </row>
    <row r="243" spans="1:12">
      <c r="A243" s="15"/>
      <c r="B243" s="55" t="s">
        <v>239</v>
      </c>
      <c r="C243" s="372"/>
      <c r="D243" s="353"/>
      <c r="E243" s="375"/>
      <c r="F243" s="362"/>
      <c r="G243" s="368"/>
      <c r="H243" s="362"/>
      <c r="I243" s="362"/>
      <c r="J243" s="362"/>
      <c r="K243" s="362"/>
      <c r="L243" s="365"/>
    </row>
    <row r="244" spans="1:12">
      <c r="A244" s="15"/>
      <c r="B244" s="64" t="s">
        <v>240</v>
      </c>
      <c r="C244" s="372"/>
      <c r="D244" s="353"/>
      <c r="E244" s="375"/>
      <c r="F244" s="362"/>
      <c r="G244" s="368"/>
      <c r="H244" s="362"/>
      <c r="I244" s="362"/>
      <c r="J244" s="362"/>
      <c r="K244" s="362"/>
      <c r="L244" s="365"/>
    </row>
    <row r="245" spans="1:12">
      <c r="A245" s="15"/>
      <c r="B245" s="64" t="s">
        <v>241</v>
      </c>
      <c r="C245" s="372"/>
      <c r="D245" s="353"/>
      <c r="E245" s="375"/>
      <c r="F245" s="362"/>
      <c r="G245" s="368"/>
      <c r="H245" s="362"/>
      <c r="I245" s="362"/>
      <c r="J245" s="362"/>
      <c r="K245" s="362"/>
      <c r="L245" s="365"/>
    </row>
    <row r="246" spans="1:12">
      <c r="A246" s="235"/>
      <c r="B246" s="217" t="s">
        <v>242</v>
      </c>
      <c r="C246" s="387"/>
      <c r="D246" s="354"/>
      <c r="E246" s="391"/>
      <c r="F246" s="388"/>
      <c r="G246" s="390"/>
      <c r="H246" s="388"/>
      <c r="I246" s="388"/>
      <c r="J246" s="388"/>
      <c r="K246" s="388"/>
      <c r="L246" s="389"/>
    </row>
    <row r="247" spans="1:12">
      <c r="A247" s="221" t="s">
        <v>243</v>
      </c>
      <c r="B247" s="240" t="s">
        <v>244</v>
      </c>
      <c r="C247" s="395"/>
      <c r="D247" s="386">
        <v>1E-3</v>
      </c>
      <c r="E247" s="385" t="s">
        <v>388</v>
      </c>
      <c r="F247" s="383"/>
      <c r="G247" s="394"/>
      <c r="H247" s="383"/>
      <c r="I247" s="383"/>
      <c r="J247" s="383"/>
      <c r="K247" s="383"/>
      <c r="L247" s="384"/>
    </row>
    <row r="248" spans="1:12" ht="36">
      <c r="A248" s="15"/>
      <c r="B248" s="56" t="s">
        <v>245</v>
      </c>
      <c r="C248" s="372"/>
      <c r="D248" s="353"/>
      <c r="E248" s="375"/>
      <c r="F248" s="362"/>
      <c r="G248" s="368"/>
      <c r="H248" s="362"/>
      <c r="I248" s="362"/>
      <c r="J248" s="362"/>
      <c r="K248" s="362"/>
      <c r="L248" s="365"/>
    </row>
    <row r="249" spans="1:12">
      <c r="A249" s="15"/>
      <c r="B249" s="64" t="s">
        <v>246</v>
      </c>
      <c r="C249" s="372"/>
      <c r="D249" s="353"/>
      <c r="E249" s="375"/>
      <c r="F249" s="362"/>
      <c r="G249" s="368"/>
      <c r="H249" s="362"/>
      <c r="I249" s="362"/>
      <c r="J249" s="362"/>
      <c r="K249" s="362"/>
      <c r="L249" s="365"/>
    </row>
    <row r="250" spans="1:12">
      <c r="A250" s="15"/>
      <c r="B250" s="64" t="s">
        <v>247</v>
      </c>
      <c r="C250" s="372"/>
      <c r="D250" s="353"/>
      <c r="E250" s="375"/>
      <c r="F250" s="362"/>
      <c r="G250" s="368"/>
      <c r="H250" s="362"/>
      <c r="I250" s="362"/>
      <c r="J250" s="362"/>
      <c r="K250" s="362"/>
      <c r="L250" s="365"/>
    </row>
    <row r="251" spans="1:12">
      <c r="A251" s="15"/>
      <c r="B251" s="64" t="s">
        <v>248</v>
      </c>
      <c r="C251" s="372"/>
      <c r="D251" s="353"/>
      <c r="E251" s="375"/>
      <c r="F251" s="362"/>
      <c r="G251" s="368"/>
      <c r="H251" s="362"/>
      <c r="I251" s="362"/>
      <c r="J251" s="362"/>
      <c r="K251" s="362"/>
      <c r="L251" s="365"/>
    </row>
    <row r="252" spans="1:12">
      <c r="A252" s="15"/>
      <c r="B252" s="64" t="s">
        <v>249</v>
      </c>
      <c r="C252" s="372"/>
      <c r="D252" s="353"/>
      <c r="E252" s="375"/>
      <c r="F252" s="362"/>
      <c r="G252" s="368"/>
      <c r="H252" s="362"/>
      <c r="I252" s="362"/>
      <c r="J252" s="362"/>
      <c r="K252" s="362"/>
      <c r="L252" s="365"/>
    </row>
    <row r="253" spans="1:12">
      <c r="A253" s="235"/>
      <c r="B253" s="217" t="s">
        <v>250</v>
      </c>
      <c r="C253" s="387"/>
      <c r="D253" s="354"/>
      <c r="E253" s="391"/>
      <c r="F253" s="388"/>
      <c r="G253" s="390"/>
      <c r="H253" s="388"/>
      <c r="I253" s="388"/>
      <c r="J253" s="388"/>
      <c r="K253" s="388"/>
      <c r="L253" s="389"/>
    </row>
    <row r="254" spans="1:12">
      <c r="A254" s="221" t="s">
        <v>251</v>
      </c>
      <c r="B254" s="240" t="s">
        <v>252</v>
      </c>
      <c r="C254" s="395"/>
      <c r="D254" s="386">
        <v>1E-3</v>
      </c>
      <c r="E254" s="385" t="s">
        <v>388</v>
      </c>
      <c r="F254" s="383"/>
      <c r="G254" s="394"/>
      <c r="H254" s="383"/>
      <c r="I254" s="383"/>
      <c r="J254" s="383"/>
      <c r="K254" s="383"/>
      <c r="L254" s="384"/>
    </row>
    <row r="255" spans="1:12" ht="24">
      <c r="A255" s="15"/>
      <c r="B255" s="56" t="s">
        <v>253</v>
      </c>
      <c r="C255" s="372"/>
      <c r="D255" s="353"/>
      <c r="E255" s="375"/>
      <c r="F255" s="362"/>
      <c r="G255" s="368"/>
      <c r="H255" s="362"/>
      <c r="I255" s="362"/>
      <c r="J255" s="362"/>
      <c r="K255" s="362"/>
      <c r="L255" s="365"/>
    </row>
    <row r="256" spans="1:12" ht="24">
      <c r="A256" s="15"/>
      <c r="B256" s="56" t="s">
        <v>254</v>
      </c>
      <c r="C256" s="372"/>
      <c r="D256" s="353"/>
      <c r="E256" s="375"/>
      <c r="F256" s="362"/>
      <c r="G256" s="368"/>
      <c r="H256" s="362"/>
      <c r="I256" s="362"/>
      <c r="J256" s="362"/>
      <c r="K256" s="362"/>
      <c r="L256" s="365"/>
    </row>
    <row r="257" spans="1:12">
      <c r="A257" s="235"/>
      <c r="B257" s="218" t="s">
        <v>255</v>
      </c>
      <c r="C257" s="387"/>
      <c r="D257" s="354"/>
      <c r="E257" s="391"/>
      <c r="F257" s="388"/>
      <c r="G257" s="390"/>
      <c r="H257" s="388"/>
      <c r="I257" s="388"/>
      <c r="J257" s="388"/>
      <c r="K257" s="388"/>
      <c r="L257" s="389"/>
    </row>
    <row r="258" spans="1:12">
      <c r="A258" s="233" t="s">
        <v>256</v>
      </c>
      <c r="B258" s="239" t="s">
        <v>257</v>
      </c>
      <c r="C258" s="372"/>
      <c r="D258" s="353">
        <v>0.01</v>
      </c>
      <c r="E258" s="375" t="s">
        <v>388</v>
      </c>
      <c r="F258" s="362"/>
      <c r="G258" s="368"/>
      <c r="H258" s="362"/>
      <c r="I258" s="362"/>
      <c r="J258" s="362"/>
      <c r="K258" s="362"/>
      <c r="L258" s="365"/>
    </row>
    <row r="259" spans="1:12" ht="144">
      <c r="A259" s="15"/>
      <c r="B259" s="56" t="s">
        <v>443</v>
      </c>
      <c r="C259" s="372"/>
      <c r="D259" s="353"/>
      <c r="E259" s="375"/>
      <c r="F259" s="362"/>
      <c r="G259" s="368"/>
      <c r="H259" s="362"/>
      <c r="I259" s="362"/>
      <c r="J259" s="362"/>
      <c r="K259" s="362"/>
      <c r="L259" s="365"/>
    </row>
    <row r="260" spans="1:12">
      <c r="A260" s="34">
        <v>10.8</v>
      </c>
      <c r="B260" s="63" t="s">
        <v>258</v>
      </c>
      <c r="C260" s="176"/>
      <c r="D260" s="161">
        <f>SUM(D262,D274,D283,D291,D293)</f>
        <v>0.01</v>
      </c>
      <c r="E260" s="102"/>
      <c r="F260" s="254"/>
      <c r="G260" s="255"/>
      <c r="H260" s="254"/>
      <c r="I260" s="254"/>
      <c r="J260" s="254"/>
      <c r="K260" s="254"/>
      <c r="L260" s="256"/>
    </row>
    <row r="261" spans="1:12" ht="36">
      <c r="A261" s="245"/>
      <c r="B261" s="246" t="s">
        <v>259</v>
      </c>
      <c r="C261" s="247"/>
      <c r="D261" s="248"/>
      <c r="E261" s="249"/>
      <c r="F261" s="257"/>
      <c r="G261" s="258"/>
      <c r="H261" s="259"/>
      <c r="I261" s="259"/>
      <c r="J261" s="259"/>
      <c r="K261" s="259"/>
      <c r="L261" s="260"/>
    </row>
    <row r="262" spans="1:12">
      <c r="A262" s="233" t="s">
        <v>64</v>
      </c>
      <c r="B262" s="239" t="s">
        <v>260</v>
      </c>
      <c r="C262" s="372"/>
      <c r="D262" s="353">
        <v>2E-3</v>
      </c>
      <c r="E262" s="375" t="s">
        <v>388</v>
      </c>
      <c r="F262" s="362"/>
      <c r="G262" s="368"/>
      <c r="H262" s="362"/>
      <c r="I262" s="362"/>
      <c r="J262" s="362"/>
      <c r="K262" s="362"/>
      <c r="L262" s="365"/>
    </row>
    <row r="263" spans="1:12" ht="24">
      <c r="A263" s="15"/>
      <c r="B263" s="56" t="s">
        <v>261</v>
      </c>
      <c r="C263" s="372"/>
      <c r="D263" s="353"/>
      <c r="E263" s="375"/>
      <c r="F263" s="362"/>
      <c r="G263" s="368"/>
      <c r="H263" s="362"/>
      <c r="I263" s="362"/>
      <c r="J263" s="362"/>
      <c r="K263" s="362"/>
      <c r="L263" s="365"/>
    </row>
    <row r="264" spans="1:12">
      <c r="A264" s="15"/>
      <c r="B264" s="55" t="s">
        <v>262</v>
      </c>
      <c r="C264" s="372"/>
      <c r="D264" s="353"/>
      <c r="E264" s="375"/>
      <c r="F264" s="362"/>
      <c r="G264" s="368"/>
      <c r="H264" s="362"/>
      <c r="I264" s="362"/>
      <c r="J264" s="362"/>
      <c r="K264" s="362"/>
      <c r="L264" s="365"/>
    </row>
    <row r="265" spans="1:12">
      <c r="A265" s="15"/>
      <c r="B265" s="64" t="s">
        <v>263</v>
      </c>
      <c r="C265" s="372"/>
      <c r="D265" s="353"/>
      <c r="E265" s="375"/>
      <c r="F265" s="362"/>
      <c r="G265" s="368"/>
      <c r="H265" s="362"/>
      <c r="I265" s="362"/>
      <c r="J265" s="362"/>
      <c r="K265" s="362"/>
      <c r="L265" s="365"/>
    </row>
    <row r="266" spans="1:12">
      <c r="A266" s="15"/>
      <c r="B266" s="64" t="s">
        <v>264</v>
      </c>
      <c r="C266" s="372"/>
      <c r="D266" s="353"/>
      <c r="E266" s="375"/>
      <c r="F266" s="362"/>
      <c r="G266" s="368"/>
      <c r="H266" s="362"/>
      <c r="I266" s="362"/>
      <c r="J266" s="362"/>
      <c r="K266" s="362"/>
      <c r="L266" s="365"/>
    </row>
    <row r="267" spans="1:12">
      <c r="A267" s="15"/>
      <c r="B267" s="64" t="s">
        <v>265</v>
      </c>
      <c r="C267" s="372"/>
      <c r="D267" s="353"/>
      <c r="E267" s="375"/>
      <c r="F267" s="362"/>
      <c r="G267" s="368"/>
      <c r="H267" s="362"/>
      <c r="I267" s="362"/>
      <c r="J267" s="362"/>
      <c r="K267" s="362"/>
      <c r="L267" s="365"/>
    </row>
    <row r="268" spans="1:12">
      <c r="A268" s="15"/>
      <c r="B268" s="64" t="s">
        <v>266</v>
      </c>
      <c r="C268" s="372"/>
      <c r="D268" s="353"/>
      <c r="E268" s="375"/>
      <c r="F268" s="362"/>
      <c r="G268" s="368"/>
      <c r="H268" s="362"/>
      <c r="I268" s="362"/>
      <c r="J268" s="362"/>
      <c r="K268" s="362"/>
      <c r="L268" s="365"/>
    </row>
    <row r="269" spans="1:12">
      <c r="A269" s="15"/>
      <c r="B269" s="64" t="s">
        <v>267</v>
      </c>
      <c r="C269" s="372"/>
      <c r="D269" s="353"/>
      <c r="E269" s="375"/>
      <c r="F269" s="362"/>
      <c r="G269" s="368"/>
      <c r="H269" s="362"/>
      <c r="I269" s="362"/>
      <c r="J269" s="362"/>
      <c r="K269" s="362"/>
      <c r="L269" s="365"/>
    </row>
    <row r="270" spans="1:12">
      <c r="A270" s="15"/>
      <c r="B270" s="55" t="s">
        <v>268</v>
      </c>
      <c r="C270" s="372"/>
      <c r="D270" s="353"/>
      <c r="E270" s="375"/>
      <c r="F270" s="362"/>
      <c r="G270" s="368"/>
      <c r="H270" s="362"/>
      <c r="I270" s="362"/>
      <c r="J270" s="362"/>
      <c r="K270" s="362"/>
      <c r="L270" s="365"/>
    </row>
    <row r="271" spans="1:12">
      <c r="A271" s="15"/>
      <c r="B271" s="64" t="s">
        <v>269</v>
      </c>
      <c r="C271" s="372"/>
      <c r="D271" s="353"/>
      <c r="E271" s="375"/>
      <c r="F271" s="362"/>
      <c r="G271" s="368"/>
      <c r="H271" s="362"/>
      <c r="I271" s="362"/>
      <c r="J271" s="362"/>
      <c r="K271" s="362"/>
      <c r="L271" s="365"/>
    </row>
    <row r="272" spans="1:12">
      <c r="A272" s="15"/>
      <c r="B272" s="64" t="s">
        <v>270</v>
      </c>
      <c r="C272" s="372"/>
      <c r="D272" s="353"/>
      <c r="E272" s="375"/>
      <c r="F272" s="362"/>
      <c r="G272" s="368"/>
      <c r="H272" s="362"/>
      <c r="I272" s="362"/>
      <c r="J272" s="362"/>
      <c r="K272" s="362"/>
      <c r="L272" s="365"/>
    </row>
    <row r="273" spans="1:12">
      <c r="A273" s="235"/>
      <c r="B273" s="217" t="s">
        <v>271</v>
      </c>
      <c r="C273" s="387"/>
      <c r="D273" s="354"/>
      <c r="E273" s="391"/>
      <c r="F273" s="388"/>
      <c r="G273" s="390"/>
      <c r="H273" s="388"/>
      <c r="I273" s="388"/>
      <c r="J273" s="388"/>
      <c r="K273" s="388"/>
      <c r="L273" s="389"/>
    </row>
    <row r="274" spans="1:12">
      <c r="A274" s="233" t="s">
        <v>93</v>
      </c>
      <c r="B274" s="239" t="s">
        <v>272</v>
      </c>
      <c r="C274" s="372"/>
      <c r="D274" s="353">
        <v>2E-3</v>
      </c>
      <c r="E274" s="375" t="s">
        <v>388</v>
      </c>
      <c r="F274" s="362"/>
      <c r="G274" s="368"/>
      <c r="H274" s="362"/>
      <c r="I274" s="362"/>
      <c r="J274" s="362"/>
      <c r="K274" s="362"/>
      <c r="L274" s="365"/>
    </row>
    <row r="275" spans="1:12">
      <c r="A275" s="15"/>
      <c r="B275" s="67" t="s">
        <v>273</v>
      </c>
      <c r="C275" s="372"/>
      <c r="D275" s="353"/>
      <c r="E275" s="375"/>
      <c r="F275" s="362"/>
      <c r="G275" s="368"/>
      <c r="H275" s="362"/>
      <c r="I275" s="362"/>
      <c r="J275" s="362"/>
      <c r="K275" s="362"/>
      <c r="L275" s="365"/>
    </row>
    <row r="276" spans="1:12" ht="36">
      <c r="A276" s="15"/>
      <c r="B276" s="56" t="s">
        <v>274</v>
      </c>
      <c r="C276" s="372"/>
      <c r="D276" s="353"/>
      <c r="E276" s="375"/>
      <c r="F276" s="362"/>
      <c r="G276" s="368"/>
      <c r="H276" s="362"/>
      <c r="I276" s="362"/>
      <c r="J276" s="362"/>
      <c r="K276" s="362"/>
      <c r="L276" s="365"/>
    </row>
    <row r="277" spans="1:12">
      <c r="A277" s="15"/>
      <c r="B277" s="56" t="s">
        <v>275</v>
      </c>
      <c r="C277" s="372"/>
      <c r="D277" s="353"/>
      <c r="E277" s="375"/>
      <c r="F277" s="362"/>
      <c r="G277" s="368"/>
      <c r="H277" s="362"/>
      <c r="I277" s="362"/>
      <c r="J277" s="362"/>
      <c r="K277" s="362"/>
      <c r="L277" s="365"/>
    </row>
    <row r="278" spans="1:12">
      <c r="A278" s="15"/>
      <c r="B278" s="64" t="s">
        <v>276</v>
      </c>
      <c r="C278" s="372"/>
      <c r="D278" s="353"/>
      <c r="E278" s="375"/>
      <c r="F278" s="362"/>
      <c r="G278" s="368"/>
      <c r="H278" s="362"/>
      <c r="I278" s="362"/>
      <c r="J278" s="362"/>
      <c r="K278" s="362"/>
      <c r="L278" s="365"/>
    </row>
    <row r="279" spans="1:12">
      <c r="A279" s="15"/>
      <c r="B279" s="64" t="s">
        <v>277</v>
      </c>
      <c r="C279" s="372"/>
      <c r="D279" s="353"/>
      <c r="E279" s="375"/>
      <c r="F279" s="362"/>
      <c r="G279" s="368"/>
      <c r="H279" s="362"/>
      <c r="I279" s="362"/>
      <c r="J279" s="362"/>
      <c r="K279" s="362"/>
      <c r="L279" s="365"/>
    </row>
    <row r="280" spans="1:12">
      <c r="A280" s="15"/>
      <c r="B280" s="64" t="s">
        <v>278</v>
      </c>
      <c r="C280" s="372"/>
      <c r="D280" s="353"/>
      <c r="E280" s="375"/>
      <c r="F280" s="362"/>
      <c r="G280" s="368"/>
      <c r="H280" s="362"/>
      <c r="I280" s="362"/>
      <c r="J280" s="362"/>
      <c r="K280" s="362"/>
      <c r="L280" s="365"/>
    </row>
    <row r="281" spans="1:12">
      <c r="A281" s="15"/>
      <c r="B281" s="64" t="s">
        <v>279</v>
      </c>
      <c r="C281" s="372"/>
      <c r="D281" s="353"/>
      <c r="E281" s="375"/>
      <c r="F281" s="362"/>
      <c r="G281" s="368"/>
      <c r="H281" s="362"/>
      <c r="I281" s="362"/>
      <c r="J281" s="362"/>
      <c r="K281" s="362"/>
      <c r="L281" s="365"/>
    </row>
    <row r="282" spans="1:12" ht="36">
      <c r="A282" s="235"/>
      <c r="B282" s="219" t="s">
        <v>280</v>
      </c>
      <c r="C282" s="387"/>
      <c r="D282" s="354"/>
      <c r="E282" s="391"/>
      <c r="F282" s="388"/>
      <c r="G282" s="390"/>
      <c r="H282" s="388"/>
      <c r="I282" s="388"/>
      <c r="J282" s="388"/>
      <c r="K282" s="388"/>
      <c r="L282" s="389"/>
    </row>
    <row r="283" spans="1:12">
      <c r="A283" s="221" t="s">
        <v>96</v>
      </c>
      <c r="B283" s="240" t="s">
        <v>281</v>
      </c>
      <c r="C283" s="395"/>
      <c r="D283" s="386">
        <v>2E-3</v>
      </c>
      <c r="E283" s="385" t="s">
        <v>388</v>
      </c>
      <c r="F283" s="383"/>
      <c r="G283" s="394"/>
      <c r="H283" s="383"/>
      <c r="I283" s="383"/>
      <c r="J283" s="383"/>
      <c r="K283" s="383"/>
      <c r="L283" s="384"/>
    </row>
    <row r="284" spans="1:12" ht="48">
      <c r="A284" s="15"/>
      <c r="B284" s="56" t="s">
        <v>282</v>
      </c>
      <c r="C284" s="372"/>
      <c r="D284" s="353"/>
      <c r="E284" s="375"/>
      <c r="F284" s="362"/>
      <c r="G284" s="368"/>
      <c r="H284" s="362"/>
      <c r="I284" s="362"/>
      <c r="J284" s="362"/>
      <c r="K284" s="362"/>
      <c r="L284" s="365"/>
    </row>
    <row r="285" spans="1:12" ht="24">
      <c r="A285" s="15"/>
      <c r="B285" s="56" t="s">
        <v>283</v>
      </c>
      <c r="C285" s="372"/>
      <c r="D285" s="353"/>
      <c r="E285" s="375"/>
      <c r="F285" s="362"/>
      <c r="G285" s="368"/>
      <c r="H285" s="362"/>
      <c r="I285" s="362"/>
      <c r="J285" s="362"/>
      <c r="K285" s="362"/>
      <c r="L285" s="365"/>
    </row>
    <row r="286" spans="1:12">
      <c r="A286" s="15"/>
      <c r="B286" s="64" t="s">
        <v>284</v>
      </c>
      <c r="C286" s="372"/>
      <c r="D286" s="353"/>
      <c r="E286" s="375"/>
      <c r="F286" s="362"/>
      <c r="G286" s="368"/>
      <c r="H286" s="362"/>
      <c r="I286" s="362"/>
      <c r="J286" s="362"/>
      <c r="K286" s="362"/>
      <c r="L286" s="365"/>
    </row>
    <row r="287" spans="1:12">
      <c r="A287" s="15"/>
      <c r="B287" s="64" t="s">
        <v>285</v>
      </c>
      <c r="C287" s="372"/>
      <c r="D287" s="353"/>
      <c r="E287" s="375"/>
      <c r="F287" s="362"/>
      <c r="G287" s="368"/>
      <c r="H287" s="362"/>
      <c r="I287" s="362"/>
      <c r="J287" s="362"/>
      <c r="K287" s="362"/>
      <c r="L287" s="365"/>
    </row>
    <row r="288" spans="1:12">
      <c r="A288" s="15"/>
      <c r="B288" s="64" t="s">
        <v>286</v>
      </c>
      <c r="C288" s="372"/>
      <c r="D288" s="353"/>
      <c r="E288" s="375"/>
      <c r="F288" s="362"/>
      <c r="G288" s="368"/>
      <c r="H288" s="362"/>
      <c r="I288" s="362"/>
      <c r="J288" s="362"/>
      <c r="K288" s="362"/>
      <c r="L288" s="365"/>
    </row>
    <row r="289" spans="1:12">
      <c r="A289" s="15"/>
      <c r="B289" s="64" t="s">
        <v>287</v>
      </c>
      <c r="C289" s="372"/>
      <c r="D289" s="353"/>
      <c r="E289" s="375"/>
      <c r="F289" s="362"/>
      <c r="G289" s="368"/>
      <c r="H289" s="362"/>
      <c r="I289" s="362"/>
      <c r="J289" s="362"/>
      <c r="K289" s="362"/>
      <c r="L289" s="365"/>
    </row>
    <row r="290" spans="1:12">
      <c r="A290" s="235"/>
      <c r="B290" s="219" t="s">
        <v>288</v>
      </c>
      <c r="C290" s="387"/>
      <c r="D290" s="354"/>
      <c r="E290" s="391"/>
      <c r="F290" s="388"/>
      <c r="G290" s="390"/>
      <c r="H290" s="388"/>
      <c r="I290" s="388"/>
      <c r="J290" s="388"/>
      <c r="K290" s="388"/>
      <c r="L290" s="389"/>
    </row>
    <row r="291" spans="1:12">
      <c r="A291" s="221" t="s">
        <v>99</v>
      </c>
      <c r="B291" s="240" t="s">
        <v>289</v>
      </c>
      <c r="C291" s="395"/>
      <c r="D291" s="386">
        <v>2E-3</v>
      </c>
      <c r="E291" s="385" t="s">
        <v>388</v>
      </c>
      <c r="F291" s="383"/>
      <c r="G291" s="394"/>
      <c r="H291" s="383"/>
      <c r="I291" s="383"/>
      <c r="J291" s="383"/>
      <c r="K291" s="383"/>
      <c r="L291" s="384"/>
    </row>
    <row r="292" spans="1:12" ht="24">
      <c r="A292" s="235"/>
      <c r="B292" s="219" t="s">
        <v>290</v>
      </c>
      <c r="C292" s="387"/>
      <c r="D292" s="354"/>
      <c r="E292" s="391"/>
      <c r="F292" s="388"/>
      <c r="G292" s="390"/>
      <c r="H292" s="388"/>
      <c r="I292" s="388"/>
      <c r="J292" s="388"/>
      <c r="K292" s="388"/>
      <c r="L292" s="389"/>
    </row>
    <row r="293" spans="1:12">
      <c r="A293" s="233" t="s">
        <v>162</v>
      </c>
      <c r="B293" s="239" t="s">
        <v>291</v>
      </c>
      <c r="C293" s="372"/>
      <c r="D293" s="353">
        <v>2E-3</v>
      </c>
      <c r="E293" s="375" t="s">
        <v>388</v>
      </c>
      <c r="F293" s="362"/>
      <c r="G293" s="368"/>
      <c r="H293" s="362"/>
      <c r="I293" s="362"/>
      <c r="J293" s="362"/>
      <c r="K293" s="362"/>
      <c r="L293" s="365"/>
    </row>
    <row r="294" spans="1:12" ht="36">
      <c r="A294" s="15"/>
      <c r="B294" s="56" t="s">
        <v>292</v>
      </c>
      <c r="C294" s="372"/>
      <c r="D294" s="353"/>
      <c r="E294" s="375"/>
      <c r="F294" s="362"/>
      <c r="G294" s="368"/>
      <c r="H294" s="362"/>
      <c r="I294" s="362"/>
      <c r="J294" s="362"/>
      <c r="K294" s="362"/>
      <c r="L294" s="365"/>
    </row>
    <row r="295" spans="1:12">
      <c r="A295" s="15"/>
      <c r="B295" s="68" t="s">
        <v>293</v>
      </c>
      <c r="C295" s="373"/>
      <c r="D295" s="370"/>
      <c r="E295" s="376"/>
      <c r="F295" s="363"/>
      <c r="G295" s="369"/>
      <c r="H295" s="363"/>
      <c r="I295" s="363"/>
      <c r="J295" s="363"/>
      <c r="K295" s="363"/>
      <c r="L295" s="366"/>
    </row>
    <row r="296" spans="1:12">
      <c r="A296" s="34">
        <v>10.9</v>
      </c>
      <c r="B296" s="63" t="s">
        <v>294</v>
      </c>
      <c r="C296" s="176"/>
      <c r="D296" s="161">
        <f>SUM(D298,D301)</f>
        <v>0.04</v>
      </c>
      <c r="E296" s="102"/>
      <c r="F296" s="254"/>
      <c r="G296" s="111"/>
      <c r="H296" s="254"/>
      <c r="I296" s="254"/>
      <c r="J296" s="254"/>
      <c r="K296" s="254"/>
      <c r="L296" s="256"/>
    </row>
    <row r="297" spans="1:12">
      <c r="A297" s="251"/>
      <c r="B297" s="129" t="s">
        <v>295</v>
      </c>
      <c r="C297" s="128"/>
      <c r="D297" s="252"/>
      <c r="E297" s="253"/>
      <c r="F297" s="261"/>
      <c r="G297" s="262"/>
      <c r="H297" s="263"/>
      <c r="I297" s="263"/>
      <c r="J297" s="263"/>
      <c r="K297" s="263"/>
      <c r="L297" s="264"/>
    </row>
    <row r="298" spans="1:12">
      <c r="A298" s="233" t="s">
        <v>64</v>
      </c>
      <c r="B298" s="239" t="s">
        <v>296</v>
      </c>
      <c r="C298" s="372" t="s">
        <v>410</v>
      </c>
      <c r="D298" s="353">
        <v>0.02</v>
      </c>
      <c r="E298" s="375" t="s">
        <v>388</v>
      </c>
      <c r="F298" s="362"/>
      <c r="G298" s="368"/>
      <c r="H298" s="362"/>
      <c r="I298" s="362"/>
      <c r="J298" s="362"/>
      <c r="K298" s="362"/>
      <c r="L298" s="365"/>
    </row>
    <row r="299" spans="1:12">
      <c r="A299" s="15"/>
      <c r="B299" s="55" t="s">
        <v>297</v>
      </c>
      <c r="C299" s="372"/>
      <c r="D299" s="353"/>
      <c r="E299" s="375"/>
      <c r="F299" s="362"/>
      <c r="G299" s="368"/>
      <c r="H299" s="362"/>
      <c r="I299" s="362"/>
      <c r="J299" s="362"/>
      <c r="K299" s="362"/>
      <c r="L299" s="365"/>
    </row>
    <row r="300" spans="1:12">
      <c r="A300" s="235"/>
      <c r="B300" s="214" t="s">
        <v>412</v>
      </c>
      <c r="C300" s="387"/>
      <c r="D300" s="354"/>
      <c r="E300" s="391"/>
      <c r="F300" s="388"/>
      <c r="G300" s="390"/>
      <c r="H300" s="388"/>
      <c r="I300" s="388"/>
      <c r="J300" s="388"/>
      <c r="K300" s="388"/>
      <c r="L300" s="389"/>
    </row>
    <row r="301" spans="1:12">
      <c r="A301" s="233" t="s">
        <v>93</v>
      </c>
      <c r="B301" s="239" t="s">
        <v>298</v>
      </c>
      <c r="C301" s="372" t="s">
        <v>410</v>
      </c>
      <c r="D301" s="386">
        <v>0.02</v>
      </c>
      <c r="E301" s="385" t="s">
        <v>388</v>
      </c>
      <c r="F301" s="383"/>
      <c r="G301" s="368"/>
      <c r="H301" s="383"/>
      <c r="I301" s="383"/>
      <c r="J301" s="380"/>
      <c r="K301" s="383"/>
      <c r="L301" s="384"/>
    </row>
    <row r="302" spans="1:12">
      <c r="A302" s="15"/>
      <c r="B302" s="67" t="s">
        <v>299</v>
      </c>
      <c r="C302" s="372"/>
      <c r="D302" s="353"/>
      <c r="E302" s="375"/>
      <c r="F302" s="362"/>
      <c r="G302" s="368"/>
      <c r="H302" s="362"/>
      <c r="I302" s="362"/>
      <c r="J302" s="381"/>
      <c r="K302" s="362"/>
      <c r="L302" s="365"/>
    </row>
    <row r="303" spans="1:12" ht="24">
      <c r="A303" s="15"/>
      <c r="B303" s="56" t="s">
        <v>300</v>
      </c>
      <c r="C303" s="372"/>
      <c r="D303" s="353"/>
      <c r="E303" s="375"/>
      <c r="F303" s="362"/>
      <c r="G303" s="368"/>
      <c r="H303" s="362"/>
      <c r="I303" s="362"/>
      <c r="J303" s="381"/>
      <c r="K303" s="362"/>
      <c r="L303" s="365"/>
    </row>
    <row r="304" spans="1:12">
      <c r="A304" s="15"/>
      <c r="B304" s="57" t="s">
        <v>382</v>
      </c>
      <c r="C304" s="372"/>
      <c r="D304" s="353"/>
      <c r="E304" s="375"/>
      <c r="F304" s="362"/>
      <c r="G304" s="368"/>
      <c r="H304" s="362"/>
      <c r="I304" s="362"/>
      <c r="J304" s="381"/>
      <c r="K304" s="362"/>
      <c r="L304" s="365"/>
    </row>
    <row r="305" spans="1:12" ht="36">
      <c r="A305" s="15"/>
      <c r="B305" s="59" t="s">
        <v>383</v>
      </c>
      <c r="C305" s="372"/>
      <c r="D305" s="353"/>
      <c r="E305" s="375"/>
      <c r="F305" s="362"/>
      <c r="G305" s="368"/>
      <c r="H305" s="362"/>
      <c r="I305" s="362"/>
      <c r="J305" s="381"/>
      <c r="K305" s="362"/>
      <c r="L305" s="365"/>
    </row>
    <row r="306" spans="1:12" ht="24">
      <c r="A306" s="127"/>
      <c r="B306" s="134" t="s">
        <v>385</v>
      </c>
      <c r="C306" s="372"/>
      <c r="D306" s="353"/>
      <c r="E306" s="375"/>
      <c r="F306" s="362"/>
      <c r="G306" s="368"/>
      <c r="H306" s="362"/>
      <c r="I306" s="362"/>
      <c r="J306" s="381"/>
      <c r="K306" s="362"/>
      <c r="L306" s="365"/>
    </row>
    <row r="307" spans="1:12" ht="24">
      <c r="A307" s="127"/>
      <c r="B307" s="135" t="s">
        <v>301</v>
      </c>
      <c r="C307" s="372"/>
      <c r="D307" s="353"/>
      <c r="E307" s="375"/>
      <c r="F307" s="362"/>
      <c r="G307" s="368"/>
      <c r="H307" s="362"/>
      <c r="I307" s="362"/>
      <c r="J307" s="381"/>
      <c r="K307" s="362"/>
      <c r="L307" s="365"/>
    </row>
    <row r="308" spans="1:12">
      <c r="A308" s="15"/>
      <c r="B308" s="59" t="s">
        <v>384</v>
      </c>
      <c r="C308" s="373"/>
      <c r="D308" s="370"/>
      <c r="E308" s="376"/>
      <c r="F308" s="363"/>
      <c r="G308" s="369"/>
      <c r="H308" s="363"/>
      <c r="I308" s="363"/>
      <c r="J308" s="382"/>
      <c r="K308" s="363"/>
      <c r="L308" s="366"/>
    </row>
    <row r="309" spans="1:12">
      <c r="A309" s="69">
        <v>10.1</v>
      </c>
      <c r="B309" s="63" t="s">
        <v>302</v>
      </c>
      <c r="C309" s="176"/>
      <c r="D309" s="168">
        <f>SUM(D311,D317,D350,D354)</f>
        <v>4.0000000000000001E-3</v>
      </c>
      <c r="E309" s="102"/>
      <c r="F309" s="254"/>
      <c r="G309" s="111"/>
      <c r="H309" s="254"/>
      <c r="I309" s="254"/>
      <c r="J309" s="254"/>
      <c r="K309" s="265"/>
      <c r="L309" s="256"/>
    </row>
    <row r="310" spans="1:12" ht="24">
      <c r="A310" s="15"/>
      <c r="B310" s="54" t="s">
        <v>303</v>
      </c>
      <c r="C310" s="155"/>
      <c r="D310" s="166"/>
      <c r="E310" s="89"/>
      <c r="F310" s="266"/>
      <c r="G310" s="267"/>
      <c r="H310" s="198"/>
      <c r="I310" s="198"/>
      <c r="J310" s="198"/>
      <c r="K310" s="198"/>
      <c r="L310" s="268"/>
    </row>
    <row r="311" spans="1:12">
      <c r="A311" s="223" t="s">
        <v>64</v>
      </c>
      <c r="B311" s="226" t="s">
        <v>304</v>
      </c>
      <c r="C311" s="371"/>
      <c r="D311" s="352">
        <v>1E-3</v>
      </c>
      <c r="E311" s="374" t="s">
        <v>388</v>
      </c>
      <c r="F311" s="361"/>
      <c r="G311" s="367"/>
      <c r="H311" s="361"/>
      <c r="I311" s="361"/>
      <c r="J311" s="361"/>
      <c r="K311" s="361"/>
      <c r="L311" s="364"/>
    </row>
    <row r="312" spans="1:12" ht="24">
      <c r="A312" s="15"/>
      <c r="B312" s="54" t="s">
        <v>305</v>
      </c>
      <c r="C312" s="372"/>
      <c r="D312" s="353"/>
      <c r="E312" s="375"/>
      <c r="F312" s="362"/>
      <c r="G312" s="368"/>
      <c r="H312" s="362"/>
      <c r="I312" s="362"/>
      <c r="J312" s="362"/>
      <c r="K312" s="362"/>
      <c r="L312" s="365"/>
    </row>
    <row r="313" spans="1:12" ht="24">
      <c r="A313" s="15"/>
      <c r="B313" s="70" t="s">
        <v>306</v>
      </c>
      <c r="C313" s="372"/>
      <c r="D313" s="353"/>
      <c r="E313" s="375"/>
      <c r="F313" s="362"/>
      <c r="G313" s="368"/>
      <c r="H313" s="362"/>
      <c r="I313" s="362"/>
      <c r="J313" s="362"/>
      <c r="K313" s="362"/>
      <c r="L313" s="365"/>
    </row>
    <row r="314" spans="1:12" ht="37.5">
      <c r="A314" s="15"/>
      <c r="B314" s="71" t="s">
        <v>307</v>
      </c>
      <c r="C314" s="372"/>
      <c r="D314" s="353"/>
      <c r="E314" s="375"/>
      <c r="F314" s="362"/>
      <c r="G314" s="368"/>
      <c r="H314" s="362"/>
      <c r="I314" s="362"/>
      <c r="J314" s="362"/>
      <c r="K314" s="362"/>
      <c r="L314" s="365"/>
    </row>
    <row r="315" spans="1:12">
      <c r="A315" s="15"/>
      <c r="B315" s="40" t="s">
        <v>308</v>
      </c>
      <c r="C315" s="372"/>
      <c r="D315" s="353"/>
      <c r="E315" s="375"/>
      <c r="F315" s="362"/>
      <c r="G315" s="368"/>
      <c r="H315" s="362"/>
      <c r="I315" s="362"/>
      <c r="J315" s="362"/>
      <c r="K315" s="362"/>
      <c r="L315" s="365"/>
    </row>
    <row r="316" spans="1:12">
      <c r="A316" s="15"/>
      <c r="B316" s="72" t="s">
        <v>309</v>
      </c>
      <c r="C316" s="373"/>
      <c r="D316" s="370"/>
      <c r="E316" s="376"/>
      <c r="F316" s="363"/>
      <c r="G316" s="369"/>
      <c r="H316" s="363"/>
      <c r="I316" s="363"/>
      <c r="J316" s="363"/>
      <c r="K316" s="363"/>
      <c r="L316" s="366"/>
    </row>
    <row r="317" spans="1:12">
      <c r="A317" s="223" t="s">
        <v>93</v>
      </c>
      <c r="B317" s="226" t="s">
        <v>310</v>
      </c>
      <c r="C317" s="371"/>
      <c r="D317" s="352">
        <v>1E-3</v>
      </c>
      <c r="E317" s="374" t="s">
        <v>388</v>
      </c>
      <c r="F317" s="361"/>
      <c r="G317" s="367"/>
      <c r="H317" s="361"/>
      <c r="I317" s="361"/>
      <c r="J317" s="361"/>
      <c r="K317" s="361"/>
      <c r="L317" s="364"/>
    </row>
    <row r="318" spans="1:12">
      <c r="A318" s="15" t="s">
        <v>66</v>
      </c>
      <c r="B318" s="53" t="s">
        <v>311</v>
      </c>
      <c r="C318" s="372"/>
      <c r="D318" s="353"/>
      <c r="E318" s="375"/>
      <c r="F318" s="362"/>
      <c r="G318" s="368"/>
      <c r="H318" s="362"/>
      <c r="I318" s="362"/>
      <c r="J318" s="362"/>
      <c r="K318" s="362"/>
      <c r="L318" s="365"/>
    </row>
    <row r="319" spans="1:12" ht="36">
      <c r="A319" s="15"/>
      <c r="B319" s="56" t="s">
        <v>312</v>
      </c>
      <c r="C319" s="372"/>
      <c r="D319" s="353"/>
      <c r="E319" s="375"/>
      <c r="F319" s="362"/>
      <c r="G319" s="368"/>
      <c r="H319" s="362"/>
      <c r="I319" s="362"/>
      <c r="J319" s="362"/>
      <c r="K319" s="362"/>
      <c r="L319" s="365"/>
    </row>
    <row r="320" spans="1:12">
      <c r="A320" s="15"/>
      <c r="B320" s="64" t="s">
        <v>313</v>
      </c>
      <c r="C320" s="372"/>
      <c r="D320" s="353"/>
      <c r="E320" s="375"/>
      <c r="F320" s="362"/>
      <c r="G320" s="368"/>
      <c r="H320" s="362"/>
      <c r="I320" s="362"/>
      <c r="J320" s="362"/>
      <c r="K320" s="362"/>
      <c r="L320" s="365"/>
    </row>
    <row r="321" spans="1:12">
      <c r="A321" s="15"/>
      <c r="B321" s="64" t="s">
        <v>314</v>
      </c>
      <c r="C321" s="372"/>
      <c r="D321" s="353"/>
      <c r="E321" s="375"/>
      <c r="F321" s="362"/>
      <c r="G321" s="368"/>
      <c r="H321" s="362"/>
      <c r="I321" s="362"/>
      <c r="J321" s="362"/>
      <c r="K321" s="362"/>
      <c r="L321" s="365"/>
    </row>
    <row r="322" spans="1:12">
      <c r="A322" s="15"/>
      <c r="B322" s="64" t="s">
        <v>315</v>
      </c>
      <c r="C322" s="372"/>
      <c r="D322" s="353"/>
      <c r="E322" s="375"/>
      <c r="F322" s="362"/>
      <c r="G322" s="368"/>
      <c r="H322" s="362"/>
      <c r="I322" s="362"/>
      <c r="J322" s="362"/>
      <c r="K322" s="362"/>
      <c r="L322" s="365"/>
    </row>
    <row r="323" spans="1:12">
      <c r="A323" s="15"/>
      <c r="B323" s="64" t="s">
        <v>316</v>
      </c>
      <c r="C323" s="372"/>
      <c r="D323" s="353"/>
      <c r="E323" s="375"/>
      <c r="F323" s="362"/>
      <c r="G323" s="368"/>
      <c r="H323" s="362"/>
      <c r="I323" s="362"/>
      <c r="J323" s="362"/>
      <c r="K323" s="362"/>
      <c r="L323" s="365"/>
    </row>
    <row r="324" spans="1:12">
      <c r="A324" s="15"/>
      <c r="B324" s="64" t="s">
        <v>317</v>
      </c>
      <c r="C324" s="372"/>
      <c r="D324" s="353"/>
      <c r="E324" s="375"/>
      <c r="F324" s="362"/>
      <c r="G324" s="368"/>
      <c r="H324" s="362"/>
      <c r="I324" s="362"/>
      <c r="J324" s="362"/>
      <c r="K324" s="362"/>
      <c r="L324" s="365"/>
    </row>
    <row r="325" spans="1:12">
      <c r="A325" s="15"/>
      <c r="B325" s="64" t="s">
        <v>318</v>
      </c>
      <c r="C325" s="372"/>
      <c r="D325" s="353"/>
      <c r="E325" s="375"/>
      <c r="F325" s="362"/>
      <c r="G325" s="368"/>
      <c r="H325" s="362"/>
      <c r="I325" s="362"/>
      <c r="J325" s="362"/>
      <c r="K325" s="362"/>
      <c r="L325" s="365"/>
    </row>
    <row r="326" spans="1:12">
      <c r="A326" s="15"/>
      <c r="B326" s="55" t="s">
        <v>319</v>
      </c>
      <c r="C326" s="372"/>
      <c r="D326" s="353"/>
      <c r="E326" s="375"/>
      <c r="F326" s="362"/>
      <c r="G326" s="368"/>
      <c r="H326" s="362"/>
      <c r="I326" s="362"/>
      <c r="J326" s="362"/>
      <c r="K326" s="362"/>
      <c r="L326" s="365"/>
    </row>
    <row r="327" spans="1:12">
      <c r="A327" s="15"/>
      <c r="B327" s="64" t="s">
        <v>320</v>
      </c>
      <c r="C327" s="372"/>
      <c r="D327" s="353"/>
      <c r="E327" s="375"/>
      <c r="F327" s="362"/>
      <c r="G327" s="368"/>
      <c r="H327" s="362"/>
      <c r="I327" s="362"/>
      <c r="J327" s="362"/>
      <c r="K327" s="362"/>
      <c r="L327" s="365"/>
    </row>
    <row r="328" spans="1:12">
      <c r="A328" s="15"/>
      <c r="B328" s="64" t="s">
        <v>321</v>
      </c>
      <c r="C328" s="372"/>
      <c r="D328" s="353"/>
      <c r="E328" s="375"/>
      <c r="F328" s="362"/>
      <c r="G328" s="368"/>
      <c r="H328" s="362"/>
      <c r="I328" s="362"/>
      <c r="J328" s="362"/>
      <c r="K328" s="362"/>
      <c r="L328" s="365"/>
    </row>
    <row r="329" spans="1:12">
      <c r="A329" s="15"/>
      <c r="B329" s="64" t="s">
        <v>322</v>
      </c>
      <c r="C329" s="372"/>
      <c r="D329" s="353"/>
      <c r="E329" s="375"/>
      <c r="F329" s="362"/>
      <c r="G329" s="368"/>
      <c r="H329" s="362"/>
      <c r="I329" s="362"/>
      <c r="J329" s="362"/>
      <c r="K329" s="362"/>
      <c r="L329" s="365"/>
    </row>
    <row r="330" spans="1:12">
      <c r="A330" s="15"/>
      <c r="B330" s="64" t="s">
        <v>323</v>
      </c>
      <c r="C330" s="372"/>
      <c r="D330" s="353"/>
      <c r="E330" s="375"/>
      <c r="F330" s="362"/>
      <c r="G330" s="368"/>
      <c r="H330" s="362"/>
      <c r="I330" s="362"/>
      <c r="J330" s="362"/>
      <c r="K330" s="362"/>
      <c r="L330" s="365"/>
    </row>
    <row r="331" spans="1:12">
      <c r="A331" s="15"/>
      <c r="B331" s="73" t="s">
        <v>324</v>
      </c>
      <c r="C331" s="372"/>
      <c r="D331" s="353"/>
      <c r="E331" s="375"/>
      <c r="F331" s="362"/>
      <c r="G331" s="368"/>
      <c r="H331" s="362"/>
      <c r="I331" s="362"/>
      <c r="J331" s="362"/>
      <c r="K331" s="362"/>
      <c r="L331" s="365"/>
    </row>
    <row r="332" spans="1:12">
      <c r="A332" s="15" t="s">
        <v>66</v>
      </c>
      <c r="B332" s="45" t="s">
        <v>325</v>
      </c>
      <c r="C332" s="372"/>
      <c r="D332" s="353"/>
      <c r="E332" s="375"/>
      <c r="F332" s="362"/>
      <c r="G332" s="368"/>
      <c r="H332" s="362"/>
      <c r="I332" s="362"/>
      <c r="J332" s="362"/>
      <c r="K332" s="362"/>
      <c r="L332" s="365"/>
    </row>
    <row r="333" spans="1:12" ht="24">
      <c r="A333" s="15"/>
      <c r="B333" s="47" t="s">
        <v>326</v>
      </c>
      <c r="C333" s="372"/>
      <c r="D333" s="353"/>
      <c r="E333" s="375"/>
      <c r="F333" s="362"/>
      <c r="G333" s="368"/>
      <c r="H333" s="362"/>
      <c r="I333" s="362"/>
      <c r="J333" s="362"/>
      <c r="K333" s="362"/>
      <c r="L333" s="365"/>
    </row>
    <row r="334" spans="1:12" ht="36">
      <c r="A334" s="15"/>
      <c r="B334" s="47" t="s">
        <v>327</v>
      </c>
      <c r="C334" s="372"/>
      <c r="D334" s="353"/>
      <c r="E334" s="375"/>
      <c r="F334" s="362"/>
      <c r="G334" s="368"/>
      <c r="H334" s="362"/>
      <c r="I334" s="362"/>
      <c r="J334" s="362"/>
      <c r="K334" s="362"/>
      <c r="L334" s="365"/>
    </row>
    <row r="335" spans="1:12" ht="24">
      <c r="A335" s="15"/>
      <c r="B335" s="47" t="s">
        <v>328</v>
      </c>
      <c r="C335" s="372"/>
      <c r="D335" s="353"/>
      <c r="E335" s="375"/>
      <c r="F335" s="362"/>
      <c r="G335" s="368"/>
      <c r="H335" s="362"/>
      <c r="I335" s="362"/>
      <c r="J335" s="362"/>
      <c r="K335" s="362"/>
      <c r="L335" s="365"/>
    </row>
    <row r="336" spans="1:12">
      <c r="A336" s="15"/>
      <c r="B336" s="42" t="s">
        <v>329</v>
      </c>
      <c r="C336" s="372"/>
      <c r="D336" s="353"/>
      <c r="E336" s="375"/>
      <c r="F336" s="362"/>
      <c r="G336" s="368"/>
      <c r="H336" s="362"/>
      <c r="I336" s="362"/>
      <c r="J336" s="362"/>
      <c r="K336" s="362"/>
      <c r="L336" s="365"/>
    </row>
    <row r="337" spans="1:12">
      <c r="A337" s="15"/>
      <c r="B337" s="64" t="s">
        <v>330</v>
      </c>
      <c r="C337" s="372"/>
      <c r="D337" s="353"/>
      <c r="E337" s="375"/>
      <c r="F337" s="362"/>
      <c r="G337" s="368"/>
      <c r="H337" s="362"/>
      <c r="I337" s="362"/>
      <c r="J337" s="362"/>
      <c r="K337" s="362"/>
      <c r="L337" s="365"/>
    </row>
    <row r="338" spans="1:12">
      <c r="A338" s="15"/>
      <c r="B338" s="64" t="s">
        <v>331</v>
      </c>
      <c r="C338" s="372"/>
      <c r="D338" s="353"/>
      <c r="E338" s="375"/>
      <c r="F338" s="362"/>
      <c r="G338" s="368"/>
      <c r="H338" s="362"/>
      <c r="I338" s="362"/>
      <c r="J338" s="362"/>
      <c r="K338" s="362"/>
      <c r="L338" s="365"/>
    </row>
    <row r="339" spans="1:12">
      <c r="A339" s="15"/>
      <c r="B339" s="64" t="s">
        <v>332</v>
      </c>
      <c r="C339" s="372"/>
      <c r="D339" s="353"/>
      <c r="E339" s="375"/>
      <c r="F339" s="362"/>
      <c r="G339" s="368"/>
      <c r="H339" s="362"/>
      <c r="I339" s="362"/>
      <c r="J339" s="362"/>
      <c r="K339" s="362"/>
      <c r="L339" s="365"/>
    </row>
    <row r="340" spans="1:12">
      <c r="A340" s="15"/>
      <c r="B340" s="64" t="s">
        <v>333</v>
      </c>
      <c r="C340" s="372"/>
      <c r="D340" s="353"/>
      <c r="E340" s="375"/>
      <c r="F340" s="362"/>
      <c r="G340" s="368"/>
      <c r="H340" s="362"/>
      <c r="I340" s="362"/>
      <c r="J340" s="362"/>
      <c r="K340" s="362"/>
      <c r="L340" s="365"/>
    </row>
    <row r="341" spans="1:12">
      <c r="A341" s="15"/>
      <c r="B341" s="64" t="s">
        <v>334</v>
      </c>
      <c r="C341" s="372"/>
      <c r="D341" s="353"/>
      <c r="E341" s="375"/>
      <c r="F341" s="362"/>
      <c r="G341" s="368"/>
      <c r="H341" s="362"/>
      <c r="I341" s="362"/>
      <c r="J341" s="362"/>
      <c r="K341" s="362"/>
      <c r="L341" s="365"/>
    </row>
    <row r="342" spans="1:12">
      <c r="A342" s="15"/>
      <c r="B342" s="64" t="s">
        <v>335</v>
      </c>
      <c r="C342" s="372"/>
      <c r="D342" s="353"/>
      <c r="E342" s="375"/>
      <c r="F342" s="362"/>
      <c r="G342" s="368"/>
      <c r="H342" s="362"/>
      <c r="I342" s="362"/>
      <c r="J342" s="362"/>
      <c r="K342" s="362"/>
      <c r="L342" s="365"/>
    </row>
    <row r="343" spans="1:12">
      <c r="A343" s="15"/>
      <c r="B343" s="73" t="s">
        <v>336</v>
      </c>
      <c r="C343" s="372"/>
      <c r="D343" s="353"/>
      <c r="E343" s="375"/>
      <c r="F343" s="362"/>
      <c r="G343" s="368"/>
      <c r="H343" s="362"/>
      <c r="I343" s="362"/>
      <c r="J343" s="362"/>
      <c r="K343" s="362"/>
      <c r="L343" s="365"/>
    </row>
    <row r="344" spans="1:12">
      <c r="A344" s="15" t="s">
        <v>66</v>
      </c>
      <c r="B344" s="45" t="s">
        <v>337</v>
      </c>
      <c r="C344" s="372"/>
      <c r="D344" s="353"/>
      <c r="E344" s="375"/>
      <c r="F344" s="362"/>
      <c r="G344" s="368"/>
      <c r="H344" s="362"/>
      <c r="I344" s="362"/>
      <c r="J344" s="362"/>
      <c r="K344" s="362"/>
      <c r="L344" s="365"/>
    </row>
    <row r="345" spans="1:12">
      <c r="A345" s="15"/>
      <c r="B345" s="50" t="s">
        <v>338</v>
      </c>
      <c r="C345" s="372"/>
      <c r="D345" s="353"/>
      <c r="E345" s="375"/>
      <c r="F345" s="362"/>
      <c r="G345" s="368"/>
      <c r="H345" s="362"/>
      <c r="I345" s="362"/>
      <c r="J345" s="362"/>
      <c r="K345" s="362"/>
      <c r="L345" s="365"/>
    </row>
    <row r="346" spans="1:12">
      <c r="A346" s="15"/>
      <c r="B346" s="55" t="s">
        <v>339</v>
      </c>
      <c r="C346" s="372"/>
      <c r="D346" s="353"/>
      <c r="E346" s="375"/>
      <c r="F346" s="362"/>
      <c r="G346" s="368"/>
      <c r="H346" s="362"/>
      <c r="I346" s="362"/>
      <c r="J346" s="362"/>
      <c r="K346" s="362"/>
      <c r="L346" s="365"/>
    </row>
    <row r="347" spans="1:12">
      <c r="A347" s="15"/>
      <c r="B347" s="64" t="s">
        <v>340</v>
      </c>
      <c r="C347" s="372"/>
      <c r="D347" s="353"/>
      <c r="E347" s="375"/>
      <c r="F347" s="362"/>
      <c r="G347" s="368"/>
      <c r="H347" s="362"/>
      <c r="I347" s="362"/>
      <c r="J347" s="362"/>
      <c r="K347" s="362"/>
      <c r="L347" s="365"/>
    </row>
    <row r="348" spans="1:12">
      <c r="A348" s="15"/>
      <c r="B348" s="64" t="s">
        <v>341</v>
      </c>
      <c r="C348" s="372"/>
      <c r="D348" s="353"/>
      <c r="E348" s="375"/>
      <c r="F348" s="362"/>
      <c r="G348" s="368"/>
      <c r="H348" s="362"/>
      <c r="I348" s="362"/>
      <c r="J348" s="362"/>
      <c r="K348" s="362"/>
      <c r="L348" s="365"/>
    </row>
    <row r="349" spans="1:12">
      <c r="A349" s="15"/>
      <c r="B349" s="64" t="s">
        <v>342</v>
      </c>
      <c r="C349" s="373"/>
      <c r="D349" s="370"/>
      <c r="E349" s="376"/>
      <c r="F349" s="363"/>
      <c r="G349" s="369"/>
      <c r="H349" s="363"/>
      <c r="I349" s="363"/>
      <c r="J349" s="363"/>
      <c r="K349" s="363"/>
      <c r="L349" s="366"/>
    </row>
    <row r="350" spans="1:12">
      <c r="A350" s="223" t="s">
        <v>96</v>
      </c>
      <c r="B350" s="226" t="s">
        <v>343</v>
      </c>
      <c r="C350" s="371"/>
      <c r="D350" s="352">
        <v>1E-3</v>
      </c>
      <c r="E350" s="377" t="s">
        <v>388</v>
      </c>
      <c r="F350" s="361"/>
      <c r="G350" s="367"/>
      <c r="H350" s="361"/>
      <c r="I350" s="361"/>
      <c r="J350" s="361"/>
      <c r="K350" s="361"/>
      <c r="L350" s="364"/>
    </row>
    <row r="351" spans="1:12">
      <c r="A351" s="15"/>
      <c r="B351" s="55" t="s">
        <v>344</v>
      </c>
      <c r="C351" s="372"/>
      <c r="D351" s="353"/>
      <c r="E351" s="378"/>
      <c r="F351" s="362"/>
      <c r="G351" s="368"/>
      <c r="H351" s="362"/>
      <c r="I351" s="362"/>
      <c r="J351" s="362"/>
      <c r="K351" s="362"/>
      <c r="L351" s="365"/>
    </row>
    <row r="352" spans="1:12">
      <c r="A352" s="15"/>
      <c r="B352" s="55" t="s">
        <v>345</v>
      </c>
      <c r="C352" s="372"/>
      <c r="D352" s="353"/>
      <c r="E352" s="378"/>
      <c r="F352" s="362"/>
      <c r="G352" s="368"/>
      <c r="H352" s="362"/>
      <c r="I352" s="362"/>
      <c r="J352" s="362"/>
      <c r="K352" s="362"/>
      <c r="L352" s="365"/>
    </row>
    <row r="353" spans="1:12" ht="24">
      <c r="A353" s="15"/>
      <c r="B353" s="56" t="s">
        <v>346</v>
      </c>
      <c r="C353" s="373"/>
      <c r="D353" s="370"/>
      <c r="E353" s="379"/>
      <c r="F353" s="363"/>
      <c r="G353" s="369"/>
      <c r="H353" s="363"/>
      <c r="I353" s="363"/>
      <c r="J353" s="363"/>
      <c r="K353" s="363"/>
      <c r="L353" s="366"/>
    </row>
    <row r="354" spans="1:12">
      <c r="A354" s="223" t="s">
        <v>99</v>
      </c>
      <c r="B354" s="226" t="s">
        <v>347</v>
      </c>
      <c r="C354" s="371"/>
      <c r="D354" s="352">
        <v>1E-3</v>
      </c>
      <c r="E354" s="374" t="s">
        <v>388</v>
      </c>
      <c r="F354" s="361"/>
      <c r="G354" s="367"/>
      <c r="H354" s="361"/>
      <c r="I354" s="361"/>
      <c r="J354" s="361"/>
      <c r="K354" s="361"/>
      <c r="L354" s="364"/>
    </row>
    <row r="355" spans="1:12" ht="24">
      <c r="A355" s="15"/>
      <c r="B355" s="56" t="s">
        <v>348</v>
      </c>
      <c r="C355" s="372"/>
      <c r="D355" s="353"/>
      <c r="E355" s="375"/>
      <c r="F355" s="362"/>
      <c r="G355" s="368"/>
      <c r="H355" s="362"/>
      <c r="I355" s="362"/>
      <c r="J355" s="362"/>
      <c r="K355" s="362"/>
      <c r="L355" s="365"/>
    </row>
    <row r="356" spans="1:12">
      <c r="A356" s="15"/>
      <c r="B356" s="64" t="s">
        <v>349</v>
      </c>
      <c r="C356" s="372"/>
      <c r="D356" s="353"/>
      <c r="E356" s="375"/>
      <c r="F356" s="362"/>
      <c r="G356" s="368"/>
      <c r="H356" s="362"/>
      <c r="I356" s="362"/>
      <c r="J356" s="362"/>
      <c r="K356" s="362"/>
      <c r="L356" s="365"/>
    </row>
    <row r="357" spans="1:12">
      <c r="A357" s="15"/>
      <c r="B357" s="64" t="s">
        <v>350</v>
      </c>
      <c r="C357" s="372"/>
      <c r="D357" s="353"/>
      <c r="E357" s="375"/>
      <c r="F357" s="362"/>
      <c r="G357" s="368"/>
      <c r="H357" s="362"/>
      <c r="I357" s="362"/>
      <c r="J357" s="362"/>
      <c r="K357" s="362"/>
      <c r="L357" s="365"/>
    </row>
    <row r="358" spans="1:12">
      <c r="A358" s="15"/>
      <c r="B358" s="64" t="s">
        <v>351</v>
      </c>
      <c r="C358" s="372"/>
      <c r="D358" s="353"/>
      <c r="E358" s="375"/>
      <c r="F358" s="362"/>
      <c r="G358" s="368"/>
      <c r="H358" s="362"/>
      <c r="I358" s="362"/>
      <c r="J358" s="362"/>
      <c r="K358" s="362"/>
      <c r="L358" s="365"/>
    </row>
    <row r="359" spans="1:12">
      <c r="A359" s="15"/>
      <c r="B359" s="126" t="s">
        <v>352</v>
      </c>
      <c r="C359" s="372"/>
      <c r="D359" s="353"/>
      <c r="E359" s="375"/>
      <c r="F359" s="362"/>
      <c r="G359" s="368"/>
      <c r="H359" s="362"/>
      <c r="I359" s="362"/>
      <c r="J359" s="362"/>
      <c r="K359" s="362"/>
      <c r="L359" s="365"/>
    </row>
    <row r="360" spans="1:12">
      <c r="A360" s="15" t="s">
        <v>66</v>
      </c>
      <c r="B360" s="53" t="s">
        <v>353</v>
      </c>
      <c r="C360" s="372"/>
      <c r="D360" s="353"/>
      <c r="E360" s="375"/>
      <c r="F360" s="362"/>
      <c r="G360" s="368"/>
      <c r="H360" s="362"/>
      <c r="I360" s="362"/>
      <c r="J360" s="362"/>
      <c r="K360" s="362"/>
      <c r="L360" s="365"/>
    </row>
    <row r="361" spans="1:12">
      <c r="A361" s="15"/>
      <c r="B361" s="74" t="s">
        <v>411</v>
      </c>
      <c r="C361" s="372"/>
      <c r="D361" s="353"/>
      <c r="E361" s="375"/>
      <c r="F361" s="362"/>
      <c r="G361" s="368"/>
      <c r="H361" s="362"/>
      <c r="I361" s="362"/>
      <c r="J361" s="362"/>
      <c r="K361" s="362"/>
      <c r="L361" s="365"/>
    </row>
    <row r="362" spans="1:12">
      <c r="A362" s="15" t="s">
        <v>66</v>
      </c>
      <c r="B362" s="53" t="s">
        <v>354</v>
      </c>
      <c r="C362" s="372"/>
      <c r="D362" s="353"/>
      <c r="E362" s="375"/>
      <c r="F362" s="362"/>
      <c r="G362" s="368"/>
      <c r="H362" s="362"/>
      <c r="I362" s="362"/>
      <c r="J362" s="362"/>
      <c r="K362" s="362"/>
      <c r="L362" s="365"/>
    </row>
    <row r="363" spans="1:12" ht="72">
      <c r="A363" s="15"/>
      <c r="B363" s="74" t="s">
        <v>355</v>
      </c>
      <c r="C363" s="372"/>
      <c r="D363" s="353"/>
      <c r="E363" s="375"/>
      <c r="F363" s="362"/>
      <c r="G363" s="368"/>
      <c r="H363" s="362"/>
      <c r="I363" s="362"/>
      <c r="J363" s="362"/>
      <c r="K363" s="362"/>
      <c r="L363" s="365"/>
    </row>
    <row r="364" spans="1:12">
      <c r="A364" s="15" t="s">
        <v>66</v>
      </c>
      <c r="B364" s="53" t="s">
        <v>356</v>
      </c>
      <c r="C364" s="372"/>
      <c r="D364" s="353"/>
      <c r="E364" s="375"/>
      <c r="F364" s="362"/>
      <c r="G364" s="368"/>
      <c r="H364" s="362"/>
      <c r="I364" s="362"/>
      <c r="J364" s="362"/>
      <c r="K364" s="362"/>
      <c r="L364" s="365"/>
    </row>
    <row r="365" spans="1:12" ht="36">
      <c r="A365" s="16"/>
      <c r="B365" s="74" t="s">
        <v>357</v>
      </c>
      <c r="C365" s="372"/>
      <c r="D365" s="353"/>
      <c r="E365" s="375"/>
      <c r="F365" s="362"/>
      <c r="G365" s="368"/>
      <c r="H365" s="362"/>
      <c r="I365" s="362"/>
      <c r="J365" s="362"/>
      <c r="K365" s="362"/>
      <c r="L365" s="365"/>
    </row>
    <row r="366" spans="1:12">
      <c r="A366" s="16" t="s">
        <v>66</v>
      </c>
      <c r="B366" s="53" t="s">
        <v>358</v>
      </c>
      <c r="C366" s="372"/>
      <c r="D366" s="353"/>
      <c r="E366" s="375"/>
      <c r="F366" s="362"/>
      <c r="G366" s="368"/>
      <c r="H366" s="362"/>
      <c r="I366" s="362"/>
      <c r="J366" s="362"/>
      <c r="K366" s="362"/>
      <c r="L366" s="365"/>
    </row>
    <row r="367" spans="1:12" ht="24">
      <c r="A367" s="17"/>
      <c r="B367" s="56" t="s">
        <v>359</v>
      </c>
      <c r="C367" s="373"/>
      <c r="D367" s="370"/>
      <c r="E367" s="376"/>
      <c r="F367" s="363"/>
      <c r="G367" s="369"/>
      <c r="H367" s="363"/>
      <c r="I367" s="363"/>
      <c r="J367" s="363"/>
      <c r="K367" s="363"/>
      <c r="L367" s="366"/>
    </row>
    <row r="368" spans="1:12">
      <c r="A368" s="34">
        <v>10.11</v>
      </c>
      <c r="B368" s="63" t="s">
        <v>360</v>
      </c>
      <c r="C368" s="176"/>
      <c r="D368" s="168">
        <f>SUM(D369)</f>
        <v>0.01</v>
      </c>
      <c r="E368" s="123"/>
      <c r="F368" s="269"/>
      <c r="G368" s="111"/>
      <c r="H368" s="254"/>
      <c r="I368" s="254"/>
      <c r="J368" s="254"/>
      <c r="K368" s="254"/>
      <c r="L368" s="256"/>
    </row>
    <row r="369" spans="1:12" ht="15">
      <c r="A369" s="17"/>
      <c r="B369" s="42" t="s">
        <v>361</v>
      </c>
      <c r="C369" s="174"/>
      <c r="D369" s="513">
        <v>0.01</v>
      </c>
      <c r="E369" s="501" t="s">
        <v>388</v>
      </c>
      <c r="F369" s="524"/>
      <c r="G369" s="521"/>
      <c r="H369" s="518"/>
      <c r="I369" s="518"/>
      <c r="J369" s="518"/>
      <c r="K369" s="518"/>
      <c r="L369" s="516"/>
    </row>
    <row r="370" spans="1:12" ht="15">
      <c r="A370" s="17"/>
      <c r="B370" s="49" t="s">
        <v>362</v>
      </c>
      <c r="C370" s="175"/>
      <c r="D370" s="514"/>
      <c r="E370" s="502"/>
      <c r="F370" s="408"/>
      <c r="G370" s="522"/>
      <c r="H370" s="519"/>
      <c r="I370" s="519"/>
      <c r="J370" s="519"/>
      <c r="K370" s="519"/>
      <c r="L370" s="411"/>
    </row>
    <row r="371" spans="1:12" ht="15">
      <c r="A371" s="17"/>
      <c r="B371" s="75" t="s">
        <v>363</v>
      </c>
      <c r="C371" s="178"/>
      <c r="D371" s="514"/>
      <c r="E371" s="502"/>
      <c r="F371" s="408"/>
      <c r="G371" s="522"/>
      <c r="H371" s="519"/>
      <c r="I371" s="519"/>
      <c r="J371" s="519"/>
      <c r="K371" s="519"/>
      <c r="L371" s="411"/>
    </row>
    <row r="372" spans="1:12" ht="24">
      <c r="A372" s="17"/>
      <c r="B372" s="43" t="s">
        <v>364</v>
      </c>
      <c r="C372" s="145"/>
      <c r="D372" s="514"/>
      <c r="E372" s="502"/>
      <c r="F372" s="408"/>
      <c r="G372" s="522"/>
      <c r="H372" s="519"/>
      <c r="I372" s="519"/>
      <c r="J372" s="519"/>
      <c r="K372" s="519"/>
      <c r="L372" s="411"/>
    </row>
    <row r="373" spans="1:12" ht="15">
      <c r="A373" s="17"/>
      <c r="B373" s="42" t="s">
        <v>365</v>
      </c>
      <c r="C373" s="174"/>
      <c r="D373" s="514"/>
      <c r="E373" s="502"/>
      <c r="F373" s="408"/>
      <c r="G373" s="522"/>
      <c r="H373" s="519"/>
      <c r="I373" s="519"/>
      <c r="J373" s="519"/>
      <c r="K373" s="519"/>
      <c r="L373" s="411"/>
    </row>
    <row r="374" spans="1:12" ht="15">
      <c r="A374" s="17"/>
      <c r="B374" s="76" t="s">
        <v>366</v>
      </c>
      <c r="C374" s="179"/>
      <c r="D374" s="515"/>
      <c r="E374" s="526"/>
      <c r="F374" s="525"/>
      <c r="G374" s="523"/>
      <c r="H374" s="520"/>
      <c r="I374" s="520"/>
      <c r="J374" s="520"/>
      <c r="K374" s="520"/>
      <c r="L374" s="517"/>
    </row>
    <row r="375" spans="1:12">
      <c r="A375" s="34">
        <v>10.119999999999999</v>
      </c>
      <c r="B375" s="63" t="s">
        <v>367</v>
      </c>
      <c r="C375" s="176"/>
      <c r="D375" s="168">
        <f>SUM(D376)</f>
        <v>2.5000000000000001E-2</v>
      </c>
      <c r="E375" s="123"/>
      <c r="F375" s="269"/>
      <c r="G375" s="111"/>
      <c r="H375" s="254"/>
      <c r="I375" s="254"/>
      <c r="J375" s="254"/>
      <c r="K375" s="254"/>
      <c r="L375" s="256"/>
    </row>
    <row r="376" spans="1:12" ht="24">
      <c r="A376" s="17"/>
      <c r="B376" s="43" t="s">
        <v>368</v>
      </c>
      <c r="C376" s="211" t="s">
        <v>410</v>
      </c>
      <c r="D376" s="504">
        <v>2.5000000000000001E-2</v>
      </c>
      <c r="E376" s="501" t="s">
        <v>388</v>
      </c>
      <c r="F376" s="498"/>
      <c r="G376" s="495"/>
      <c r="H376" s="510"/>
      <c r="I376" s="510"/>
      <c r="J376" s="510"/>
      <c r="K376" s="510"/>
      <c r="L376" s="507"/>
    </row>
    <row r="377" spans="1:12" ht="24">
      <c r="A377" s="17"/>
      <c r="B377" s="43" t="s">
        <v>369</v>
      </c>
      <c r="C377" s="145"/>
      <c r="D377" s="505"/>
      <c r="E377" s="502"/>
      <c r="F377" s="499"/>
      <c r="G377" s="496"/>
      <c r="H377" s="511"/>
      <c r="I377" s="511"/>
      <c r="J377" s="511"/>
      <c r="K377" s="511"/>
      <c r="L377" s="508"/>
    </row>
    <row r="378" spans="1:12" ht="24.75" thickBot="1">
      <c r="A378" s="17"/>
      <c r="B378" s="43" t="s">
        <v>370</v>
      </c>
      <c r="C378" s="180"/>
      <c r="D378" s="506"/>
      <c r="E378" s="503"/>
      <c r="F378" s="500"/>
      <c r="G378" s="497"/>
      <c r="H378" s="512"/>
      <c r="I378" s="512"/>
      <c r="J378" s="512"/>
      <c r="K378" s="512"/>
      <c r="L378" s="509"/>
    </row>
    <row r="379" spans="1:12" ht="15.75" thickBot="1">
      <c r="A379" s="77" t="s">
        <v>36</v>
      </c>
      <c r="B379" s="78" t="s">
        <v>37</v>
      </c>
      <c r="C379" s="146"/>
      <c r="D379" s="168">
        <f>SUM(D380)</f>
        <v>0.01</v>
      </c>
      <c r="E379" s="82"/>
      <c r="F379" s="192"/>
      <c r="G379" s="192"/>
      <c r="H379" s="192"/>
      <c r="I379" s="192"/>
      <c r="J379" s="192"/>
      <c r="K379" s="192"/>
      <c r="L379" s="270"/>
    </row>
    <row r="380" spans="1:12" ht="24.75" thickBot="1">
      <c r="A380" s="130"/>
      <c r="B380" s="131" t="s">
        <v>38</v>
      </c>
      <c r="C380" s="210" t="s">
        <v>410</v>
      </c>
      <c r="D380" s="169">
        <v>0.01</v>
      </c>
      <c r="E380" s="199" t="s">
        <v>388</v>
      </c>
      <c r="F380" s="271"/>
      <c r="G380" s="267"/>
      <c r="H380" s="198"/>
      <c r="I380" s="198"/>
      <c r="J380" s="198"/>
      <c r="K380" s="198"/>
      <c r="L380" s="268"/>
    </row>
    <row r="381" spans="1:12" ht="13.5" thickBot="1">
      <c r="C381" s="156"/>
      <c r="D381" s="170"/>
      <c r="E381" s="19"/>
      <c r="F381" s="97"/>
      <c r="G381" s="101"/>
      <c r="H381" s="20"/>
      <c r="I381" s="20"/>
      <c r="J381" s="20"/>
      <c r="K381" s="20"/>
      <c r="L381" s="21"/>
    </row>
    <row r="382" spans="1:12" ht="13.5" thickBot="1">
      <c r="C382" s="115"/>
      <c r="D382" s="115"/>
      <c r="E382" s="4"/>
      <c r="F382" s="22"/>
      <c r="G382" s="23"/>
      <c r="H382" s="24"/>
      <c r="I382" s="24"/>
      <c r="J382" s="24"/>
      <c r="K382" s="24"/>
      <c r="L382" s="25"/>
    </row>
    <row r="383" spans="1:12" ht="13.5" thickBot="1">
      <c r="G383" s="3">
        <f t="shared" ref="G383:L383" si="0">SUM(G32:G382)</f>
        <v>0</v>
      </c>
      <c r="H383" s="3">
        <f t="shared" si="0"/>
        <v>0</v>
      </c>
      <c r="I383" s="3">
        <f t="shared" si="0"/>
        <v>0</v>
      </c>
      <c r="J383" s="3">
        <f t="shared" si="0"/>
        <v>0</v>
      </c>
      <c r="K383" s="3">
        <f t="shared" si="0"/>
        <v>0</v>
      </c>
      <c r="L383" s="3">
        <f t="shared" si="0"/>
        <v>0</v>
      </c>
    </row>
    <row r="384" spans="1:12" ht="26.25" thickBot="1">
      <c r="B384" s="206" t="s">
        <v>415</v>
      </c>
      <c r="C384" s="204"/>
      <c r="D384" s="205">
        <f>SUM(D379,D375,D368,D309,D296,D260,D199,D200,D175,D137,D54,D52,D40,D36,D33,D9)</f>
        <v>0.5</v>
      </c>
      <c r="G384" s="10" t="s">
        <v>10</v>
      </c>
      <c r="H384" s="10" t="s">
        <v>11</v>
      </c>
      <c r="I384" s="10" t="s">
        <v>12</v>
      </c>
      <c r="J384" s="10" t="s">
        <v>13</v>
      </c>
      <c r="K384" s="10" t="s">
        <v>14</v>
      </c>
      <c r="L384" s="10" t="s">
        <v>15</v>
      </c>
    </row>
    <row r="387" spans="1:9" s="328" customFormat="1" ht="15" customHeight="1">
      <c r="A387" s="341" t="s">
        <v>438</v>
      </c>
      <c r="B387" s="342"/>
      <c r="C387" s="342"/>
      <c r="D387" s="342"/>
      <c r="E387" s="342"/>
      <c r="F387" s="342"/>
      <c r="G387" s="327"/>
      <c r="H387" s="327"/>
      <c r="I387" s="327"/>
    </row>
  </sheetData>
  <mergeCells count="549">
    <mergeCell ref="K1:L1"/>
    <mergeCell ref="K2:L2"/>
    <mergeCell ref="K3:L3"/>
    <mergeCell ref="K4:L4"/>
    <mergeCell ref="A1:A4"/>
    <mergeCell ref="I1:J1"/>
    <mergeCell ref="I2:J2"/>
    <mergeCell ref="I3:J3"/>
    <mergeCell ref="I4:J4"/>
    <mergeCell ref="B1:H4"/>
    <mergeCell ref="D369:D374"/>
    <mergeCell ref="L369:L374"/>
    <mergeCell ref="K369:K374"/>
    <mergeCell ref="J369:J374"/>
    <mergeCell ref="I369:I374"/>
    <mergeCell ref="H369:H374"/>
    <mergeCell ref="G369:G374"/>
    <mergeCell ref="F369:F374"/>
    <mergeCell ref="E369:E374"/>
    <mergeCell ref="G376:G378"/>
    <mergeCell ref="F376:F378"/>
    <mergeCell ref="E376:E378"/>
    <mergeCell ref="D376:D378"/>
    <mergeCell ref="L376:L378"/>
    <mergeCell ref="K376:K378"/>
    <mergeCell ref="J376:J378"/>
    <mergeCell ref="I376:I378"/>
    <mergeCell ref="H376:H378"/>
    <mergeCell ref="D56:D57"/>
    <mergeCell ref="C56:C57"/>
    <mergeCell ref="G56:G57"/>
    <mergeCell ref="H56:H57"/>
    <mergeCell ref="E58:E73"/>
    <mergeCell ref="D58:D73"/>
    <mergeCell ref="C58:C73"/>
    <mergeCell ref="L37:L39"/>
    <mergeCell ref="K37:K39"/>
    <mergeCell ref="J37:J39"/>
    <mergeCell ref="I37:I39"/>
    <mergeCell ref="H37:H39"/>
    <mergeCell ref="G37:G39"/>
    <mergeCell ref="F37:F39"/>
    <mergeCell ref="E37:E39"/>
    <mergeCell ref="D37:D39"/>
    <mergeCell ref="C37:C39"/>
    <mergeCell ref="F56:F57"/>
    <mergeCell ref="E56:E57"/>
    <mergeCell ref="I56:I57"/>
    <mergeCell ref="J56:J57"/>
    <mergeCell ref="K56:K57"/>
    <mergeCell ref="L56:L57"/>
    <mergeCell ref="F58:F73"/>
    <mergeCell ref="G58:G73"/>
    <mergeCell ref="H58:H73"/>
    <mergeCell ref="I58:I73"/>
    <mergeCell ref="J58:J73"/>
    <mergeCell ref="K58:K73"/>
    <mergeCell ref="L58:L73"/>
    <mergeCell ref="F170:F171"/>
    <mergeCell ref="E170:E171"/>
    <mergeCell ref="H147:H149"/>
    <mergeCell ref="G147:G149"/>
    <mergeCell ref="F147:F149"/>
    <mergeCell ref="E147:E149"/>
    <mergeCell ref="L153:L154"/>
    <mergeCell ref="K153:K154"/>
    <mergeCell ref="J150:J152"/>
    <mergeCell ref="L150:L152"/>
    <mergeCell ref="K150:K152"/>
    <mergeCell ref="I150:I152"/>
    <mergeCell ref="H150:H152"/>
    <mergeCell ref="G150:G152"/>
    <mergeCell ref="F150:F152"/>
    <mergeCell ref="E150:E152"/>
    <mergeCell ref="F153:F154"/>
    <mergeCell ref="G101:G102"/>
    <mergeCell ref="C74:C75"/>
    <mergeCell ref="H74:H75"/>
    <mergeCell ref="G74:G75"/>
    <mergeCell ref="F74:F75"/>
    <mergeCell ref="E74:E75"/>
    <mergeCell ref="D74:D75"/>
    <mergeCell ref="L74:L75"/>
    <mergeCell ref="K74:K75"/>
    <mergeCell ref="J74:J75"/>
    <mergeCell ref="I74:I75"/>
    <mergeCell ref="C150:C152"/>
    <mergeCell ref="D170:D171"/>
    <mergeCell ref="C170:C171"/>
    <mergeCell ref="L76:L96"/>
    <mergeCell ref="K76:K96"/>
    <mergeCell ref="J76:J96"/>
    <mergeCell ref="I76:I96"/>
    <mergeCell ref="H76:H96"/>
    <mergeCell ref="G76:G96"/>
    <mergeCell ref="F76:F96"/>
    <mergeCell ref="E76:E96"/>
    <mergeCell ref="D76:D96"/>
    <mergeCell ref="C76:C96"/>
    <mergeCell ref="K147:K149"/>
    <mergeCell ref="L147:L149"/>
    <mergeCell ref="J147:J149"/>
    <mergeCell ref="I147:I149"/>
    <mergeCell ref="E97:E98"/>
    <mergeCell ref="L170:L171"/>
    <mergeCell ref="K170:K171"/>
    <mergeCell ref="J170:J171"/>
    <mergeCell ref="I170:I171"/>
    <mergeCell ref="H170:H171"/>
    <mergeCell ref="G170:G171"/>
    <mergeCell ref="D150:D152"/>
    <mergeCell ref="L172:L174"/>
    <mergeCell ref="F172:F174"/>
    <mergeCell ref="E172:E174"/>
    <mergeCell ref="D172:D174"/>
    <mergeCell ref="C172:C174"/>
    <mergeCell ref="G172:G174"/>
    <mergeCell ref="E153:E154"/>
    <mergeCell ref="D153:D154"/>
    <mergeCell ref="C153:C154"/>
    <mergeCell ref="L155:L169"/>
    <mergeCell ref="K155:K169"/>
    <mergeCell ref="J155:J169"/>
    <mergeCell ref="I155:I169"/>
    <mergeCell ref="F155:F169"/>
    <mergeCell ref="H155:H169"/>
    <mergeCell ref="G155:G169"/>
    <mergeCell ref="E155:E169"/>
    <mergeCell ref="D155:D169"/>
    <mergeCell ref="C155:C169"/>
    <mergeCell ref="J153:J154"/>
    <mergeCell ref="I153:I154"/>
    <mergeCell ref="H153:H154"/>
    <mergeCell ref="G153:G154"/>
    <mergeCell ref="L186:L187"/>
    <mergeCell ref="G188:G189"/>
    <mergeCell ref="H188:H189"/>
    <mergeCell ref="I188:I189"/>
    <mergeCell ref="J188:J189"/>
    <mergeCell ref="K188:K189"/>
    <mergeCell ref="L188:L189"/>
    <mergeCell ref="G186:G187"/>
    <mergeCell ref="F186:F187"/>
    <mergeCell ref="H186:H187"/>
    <mergeCell ref="H190:H191"/>
    <mergeCell ref="I190:I191"/>
    <mergeCell ref="J190:J191"/>
    <mergeCell ref="K190:K191"/>
    <mergeCell ref="L190:L191"/>
    <mergeCell ref="G190:G191"/>
    <mergeCell ref="F190:F191"/>
    <mergeCell ref="F188:F189"/>
    <mergeCell ref="C190:C191"/>
    <mergeCell ref="D190:D191"/>
    <mergeCell ref="E190:E191"/>
    <mergeCell ref="E188:E189"/>
    <mergeCell ref="D188:D189"/>
    <mergeCell ref="C188:C189"/>
    <mergeCell ref="D192:D193"/>
    <mergeCell ref="C192:C193"/>
    <mergeCell ref="G192:G193"/>
    <mergeCell ref="G198:G199"/>
    <mergeCell ref="G196:G197"/>
    <mergeCell ref="G194:G195"/>
    <mergeCell ref="C198:C199"/>
    <mergeCell ref="D198:D199"/>
    <mergeCell ref="D196:D197"/>
    <mergeCell ref="C196:C197"/>
    <mergeCell ref="C194:C195"/>
    <mergeCell ref="D194:D195"/>
    <mergeCell ref="F198:F199"/>
    <mergeCell ref="F196:F197"/>
    <mergeCell ref="F194:F195"/>
    <mergeCell ref="F192:F193"/>
    <mergeCell ref="E192:E193"/>
    <mergeCell ref="E194:E195"/>
    <mergeCell ref="E196:E197"/>
    <mergeCell ref="E198:E199"/>
    <mergeCell ref="H194:H195"/>
    <mergeCell ref="I194:I195"/>
    <mergeCell ref="J194:J195"/>
    <mergeCell ref="K194:K195"/>
    <mergeCell ref="L194:L195"/>
    <mergeCell ref="H192:H193"/>
    <mergeCell ref="I192:I193"/>
    <mergeCell ref="J192:J193"/>
    <mergeCell ref="K192:K193"/>
    <mergeCell ref="L192:L193"/>
    <mergeCell ref="H198:H199"/>
    <mergeCell ref="I198:I199"/>
    <mergeCell ref="J198:J199"/>
    <mergeCell ref="K198:K199"/>
    <mergeCell ref="L198:L199"/>
    <mergeCell ref="H196:H197"/>
    <mergeCell ref="I196:I197"/>
    <mergeCell ref="J196:J197"/>
    <mergeCell ref="K196:K197"/>
    <mergeCell ref="L196:L197"/>
    <mergeCell ref="F101:F102"/>
    <mergeCell ref="G97:G98"/>
    <mergeCell ref="F97:F98"/>
    <mergeCell ref="E106:E123"/>
    <mergeCell ref="D106:D123"/>
    <mergeCell ref="C106:C123"/>
    <mergeCell ref="G103:G105"/>
    <mergeCell ref="G106:G123"/>
    <mergeCell ref="F106:F123"/>
    <mergeCell ref="F103:F105"/>
    <mergeCell ref="E103:E105"/>
    <mergeCell ref="D103:D105"/>
    <mergeCell ref="C103:C105"/>
    <mergeCell ref="E101:E102"/>
    <mergeCell ref="D101:D102"/>
    <mergeCell ref="C101:C102"/>
    <mergeCell ref="K97:K98"/>
    <mergeCell ref="L97:L98"/>
    <mergeCell ref="E99:E100"/>
    <mergeCell ref="D99:D100"/>
    <mergeCell ref="C99:C100"/>
    <mergeCell ref="H99:H100"/>
    <mergeCell ref="I99:I100"/>
    <mergeCell ref="J99:J100"/>
    <mergeCell ref="K99:K100"/>
    <mergeCell ref="L99:L100"/>
    <mergeCell ref="D97:D98"/>
    <mergeCell ref="C97:C98"/>
    <mergeCell ref="H97:H98"/>
    <mergeCell ref="I97:I98"/>
    <mergeCell ref="J97:J98"/>
    <mergeCell ref="G99:G100"/>
    <mergeCell ref="F99:F100"/>
    <mergeCell ref="H103:H105"/>
    <mergeCell ref="I103:I105"/>
    <mergeCell ref="J103:J105"/>
    <mergeCell ref="K103:K105"/>
    <mergeCell ref="L103:L105"/>
    <mergeCell ref="H101:H102"/>
    <mergeCell ref="I101:I102"/>
    <mergeCell ref="J101:J102"/>
    <mergeCell ref="K101:K102"/>
    <mergeCell ref="L101:L102"/>
    <mergeCell ref="K124:K127"/>
    <mergeCell ref="L124:L127"/>
    <mergeCell ref="G124:G127"/>
    <mergeCell ref="F124:F127"/>
    <mergeCell ref="E124:E127"/>
    <mergeCell ref="D124:D127"/>
    <mergeCell ref="C124:C127"/>
    <mergeCell ref="H106:H123"/>
    <mergeCell ref="I106:I123"/>
    <mergeCell ref="J106:J123"/>
    <mergeCell ref="K106:K123"/>
    <mergeCell ref="L106:L123"/>
    <mergeCell ref="C130:C131"/>
    <mergeCell ref="C128:C129"/>
    <mergeCell ref="D135:D136"/>
    <mergeCell ref="D132:D134"/>
    <mergeCell ref="D130:D131"/>
    <mergeCell ref="D128:D129"/>
    <mergeCell ref="H124:H127"/>
    <mergeCell ref="I124:I127"/>
    <mergeCell ref="J124:J127"/>
    <mergeCell ref="G130:G131"/>
    <mergeCell ref="G128:G129"/>
    <mergeCell ref="H128:H129"/>
    <mergeCell ref="H132:H134"/>
    <mergeCell ref="E135:E136"/>
    <mergeCell ref="E132:E134"/>
    <mergeCell ref="E130:E131"/>
    <mergeCell ref="E128:E129"/>
    <mergeCell ref="F135:F136"/>
    <mergeCell ref="F132:F134"/>
    <mergeCell ref="F130:F131"/>
    <mergeCell ref="F128:F129"/>
    <mergeCell ref="L132:L134"/>
    <mergeCell ref="H135:H136"/>
    <mergeCell ref="I135:I136"/>
    <mergeCell ref="J135:J136"/>
    <mergeCell ref="K135:K136"/>
    <mergeCell ref="L135:L136"/>
    <mergeCell ref="I128:I129"/>
    <mergeCell ref="J128:J129"/>
    <mergeCell ref="K128:K129"/>
    <mergeCell ref="L128:L129"/>
    <mergeCell ref="H130:H131"/>
    <mergeCell ref="I130:I131"/>
    <mergeCell ref="J130:J131"/>
    <mergeCell ref="K130:K131"/>
    <mergeCell ref="L130:L131"/>
    <mergeCell ref="C186:C187"/>
    <mergeCell ref="G176:G185"/>
    <mergeCell ref="F176:F185"/>
    <mergeCell ref="E176:E185"/>
    <mergeCell ref="D176:D185"/>
    <mergeCell ref="C176:C185"/>
    <mergeCell ref="I132:I134"/>
    <mergeCell ref="J132:J134"/>
    <mergeCell ref="K132:K134"/>
    <mergeCell ref="G135:G136"/>
    <mergeCell ref="G132:G134"/>
    <mergeCell ref="C135:C136"/>
    <mergeCell ref="C132:C134"/>
    <mergeCell ref="I186:I187"/>
    <mergeCell ref="J186:J187"/>
    <mergeCell ref="K186:K187"/>
    <mergeCell ref="E186:E187"/>
    <mergeCell ref="D186:D187"/>
    <mergeCell ref="H172:H174"/>
    <mergeCell ref="I172:I174"/>
    <mergeCell ref="J172:J174"/>
    <mergeCell ref="K172:K174"/>
    <mergeCell ref="D147:D149"/>
    <mergeCell ref="C147:C149"/>
    <mergeCell ref="C210:C215"/>
    <mergeCell ref="G216:G219"/>
    <mergeCell ref="E216:E219"/>
    <mergeCell ref="F216:F219"/>
    <mergeCell ref="D216:D219"/>
    <mergeCell ref="C216:C219"/>
    <mergeCell ref="G201:G205"/>
    <mergeCell ref="F201:F205"/>
    <mergeCell ref="E201:E205"/>
    <mergeCell ref="D201:D205"/>
    <mergeCell ref="C201:C205"/>
    <mergeCell ref="G206:G207"/>
    <mergeCell ref="F206:F207"/>
    <mergeCell ref="E206:E207"/>
    <mergeCell ref="D206:D207"/>
    <mergeCell ref="C206:C207"/>
    <mergeCell ref="G208:G209"/>
    <mergeCell ref="F208:F209"/>
    <mergeCell ref="E208:E209"/>
    <mergeCell ref="D208:D209"/>
    <mergeCell ref="C208:C209"/>
    <mergeCell ref="C242:C246"/>
    <mergeCell ref="E247:E253"/>
    <mergeCell ref="E254:E257"/>
    <mergeCell ref="D254:D257"/>
    <mergeCell ref="D247:D253"/>
    <mergeCell ref="C254:C257"/>
    <mergeCell ref="C247:C253"/>
    <mergeCell ref="G220:G233"/>
    <mergeCell ref="F220:F233"/>
    <mergeCell ref="E220:E233"/>
    <mergeCell ref="D220:D233"/>
    <mergeCell ref="C220:C233"/>
    <mergeCell ref="E234:E241"/>
    <mergeCell ref="F234:F241"/>
    <mergeCell ref="G234:G241"/>
    <mergeCell ref="D234:D241"/>
    <mergeCell ref="C234:C241"/>
    <mergeCell ref="C283:C290"/>
    <mergeCell ref="G291:G292"/>
    <mergeCell ref="F291:F292"/>
    <mergeCell ref="E291:E292"/>
    <mergeCell ref="D291:D292"/>
    <mergeCell ref="C291:C292"/>
    <mergeCell ref="E258:E259"/>
    <mergeCell ref="D258:D259"/>
    <mergeCell ref="C258:C259"/>
    <mergeCell ref="G274:G282"/>
    <mergeCell ref="F274:F282"/>
    <mergeCell ref="F262:F273"/>
    <mergeCell ref="E274:E282"/>
    <mergeCell ref="D274:D282"/>
    <mergeCell ref="C274:C282"/>
    <mergeCell ref="G262:G273"/>
    <mergeCell ref="E262:E273"/>
    <mergeCell ref="D262:D273"/>
    <mergeCell ref="C262:C273"/>
    <mergeCell ref="G258:G259"/>
    <mergeCell ref="F258:F259"/>
    <mergeCell ref="H201:H205"/>
    <mergeCell ref="I201:I205"/>
    <mergeCell ref="J201:J205"/>
    <mergeCell ref="K201:K205"/>
    <mergeCell ref="L201:L205"/>
    <mergeCell ref="G283:G290"/>
    <mergeCell ref="F283:F290"/>
    <mergeCell ref="E283:E290"/>
    <mergeCell ref="D283:D290"/>
    <mergeCell ref="G247:G253"/>
    <mergeCell ref="G254:G257"/>
    <mergeCell ref="F254:F257"/>
    <mergeCell ref="F247:F253"/>
    <mergeCell ref="F242:F246"/>
    <mergeCell ref="G242:G246"/>
    <mergeCell ref="E242:E246"/>
    <mergeCell ref="D242:D246"/>
    <mergeCell ref="G210:G215"/>
    <mergeCell ref="F210:F215"/>
    <mergeCell ref="E210:E215"/>
    <mergeCell ref="D210:D215"/>
    <mergeCell ref="H208:H209"/>
    <mergeCell ref="I208:I209"/>
    <mergeCell ref="J208:J209"/>
    <mergeCell ref="K208:K209"/>
    <mergeCell ref="L208:L209"/>
    <mergeCell ref="H206:H207"/>
    <mergeCell ref="I206:I207"/>
    <mergeCell ref="J206:J207"/>
    <mergeCell ref="K206:K207"/>
    <mergeCell ref="L206:L207"/>
    <mergeCell ref="H216:H219"/>
    <mergeCell ref="I216:I219"/>
    <mergeCell ref="J216:J219"/>
    <mergeCell ref="K216:K219"/>
    <mergeCell ref="L216:L219"/>
    <mergeCell ref="H210:H215"/>
    <mergeCell ref="I210:I215"/>
    <mergeCell ref="J210:J215"/>
    <mergeCell ref="K210:K215"/>
    <mergeCell ref="L210:L215"/>
    <mergeCell ref="L242:L246"/>
    <mergeCell ref="H234:H241"/>
    <mergeCell ref="I234:I241"/>
    <mergeCell ref="J234:J241"/>
    <mergeCell ref="K234:K241"/>
    <mergeCell ref="L234:L241"/>
    <mergeCell ref="H220:H233"/>
    <mergeCell ref="I220:I233"/>
    <mergeCell ref="J220:J233"/>
    <mergeCell ref="K220:K233"/>
    <mergeCell ref="L220:L233"/>
    <mergeCell ref="H176:H185"/>
    <mergeCell ref="I176:I185"/>
    <mergeCell ref="J176:J185"/>
    <mergeCell ref="K176:K185"/>
    <mergeCell ref="L176:L185"/>
    <mergeCell ref="H258:H259"/>
    <mergeCell ref="I258:I259"/>
    <mergeCell ref="J258:J259"/>
    <mergeCell ref="K258:K259"/>
    <mergeCell ref="L258:L259"/>
    <mergeCell ref="H254:H257"/>
    <mergeCell ref="I254:I257"/>
    <mergeCell ref="J254:J257"/>
    <mergeCell ref="K254:K257"/>
    <mergeCell ref="L254:L257"/>
    <mergeCell ref="H247:H253"/>
    <mergeCell ref="I247:I253"/>
    <mergeCell ref="J247:J253"/>
    <mergeCell ref="K247:K253"/>
    <mergeCell ref="L247:L253"/>
    <mergeCell ref="H242:H246"/>
    <mergeCell ref="I242:I246"/>
    <mergeCell ref="J242:J246"/>
    <mergeCell ref="K242:K246"/>
    <mergeCell ref="H274:H282"/>
    <mergeCell ref="I274:I282"/>
    <mergeCell ref="J274:J282"/>
    <mergeCell ref="K274:K282"/>
    <mergeCell ref="L274:L282"/>
    <mergeCell ref="H262:H273"/>
    <mergeCell ref="I262:I273"/>
    <mergeCell ref="J262:J273"/>
    <mergeCell ref="K262:K273"/>
    <mergeCell ref="L262:L273"/>
    <mergeCell ref="H291:H292"/>
    <mergeCell ref="I291:I292"/>
    <mergeCell ref="J291:J292"/>
    <mergeCell ref="K291:K292"/>
    <mergeCell ref="L291:L292"/>
    <mergeCell ref="H283:H290"/>
    <mergeCell ref="I283:I290"/>
    <mergeCell ref="J283:J290"/>
    <mergeCell ref="K283:K290"/>
    <mergeCell ref="L283:L290"/>
    <mergeCell ref="C298:C300"/>
    <mergeCell ref="H293:H295"/>
    <mergeCell ref="I293:I295"/>
    <mergeCell ref="J293:J295"/>
    <mergeCell ref="K293:K295"/>
    <mergeCell ref="L293:L295"/>
    <mergeCell ref="G293:G295"/>
    <mergeCell ref="F293:F295"/>
    <mergeCell ref="E293:E295"/>
    <mergeCell ref="D293:D295"/>
    <mergeCell ref="C293:C295"/>
    <mergeCell ref="H298:H300"/>
    <mergeCell ref="I298:I300"/>
    <mergeCell ref="J298:J300"/>
    <mergeCell ref="K298:K300"/>
    <mergeCell ref="L298:L300"/>
    <mergeCell ref="G298:G300"/>
    <mergeCell ref="F298:F300"/>
    <mergeCell ref="E298:E300"/>
    <mergeCell ref="D298:D300"/>
    <mergeCell ref="J301:J308"/>
    <mergeCell ref="K301:K308"/>
    <mergeCell ref="L301:L308"/>
    <mergeCell ref="C311:C316"/>
    <mergeCell ref="D311:D316"/>
    <mergeCell ref="E311:E316"/>
    <mergeCell ref="F311:F316"/>
    <mergeCell ref="G311:G316"/>
    <mergeCell ref="H311:H316"/>
    <mergeCell ref="I311:I316"/>
    <mergeCell ref="J311:J316"/>
    <mergeCell ref="K311:K316"/>
    <mergeCell ref="L311:L316"/>
    <mergeCell ref="E301:E308"/>
    <mergeCell ref="D301:D308"/>
    <mergeCell ref="G301:G308"/>
    <mergeCell ref="F301:F308"/>
    <mergeCell ref="C301:C308"/>
    <mergeCell ref="H301:H308"/>
    <mergeCell ref="I301:I308"/>
    <mergeCell ref="J317:J349"/>
    <mergeCell ref="K317:K349"/>
    <mergeCell ref="L317:L349"/>
    <mergeCell ref="C317:C349"/>
    <mergeCell ref="D317:D349"/>
    <mergeCell ref="E317:E349"/>
    <mergeCell ref="F317:F349"/>
    <mergeCell ref="G317:G349"/>
    <mergeCell ref="H350:H353"/>
    <mergeCell ref="I350:I353"/>
    <mergeCell ref="J350:J353"/>
    <mergeCell ref="K350:K353"/>
    <mergeCell ref="L350:L353"/>
    <mergeCell ref="G350:G353"/>
    <mergeCell ref="F350:F353"/>
    <mergeCell ref="E350:E353"/>
    <mergeCell ref="D350:D353"/>
    <mergeCell ref="A387:F387"/>
    <mergeCell ref="G138:G146"/>
    <mergeCell ref="F138:F146"/>
    <mergeCell ref="E138:E146"/>
    <mergeCell ref="D138:D146"/>
    <mergeCell ref="C138:C146"/>
    <mergeCell ref="L138:L146"/>
    <mergeCell ref="K138:K146"/>
    <mergeCell ref="H138:H146"/>
    <mergeCell ref="J138:J146"/>
    <mergeCell ref="I138:I146"/>
    <mergeCell ref="K354:K367"/>
    <mergeCell ref="I354:I367"/>
    <mergeCell ref="H354:H367"/>
    <mergeCell ref="J354:J367"/>
    <mergeCell ref="L354:L367"/>
    <mergeCell ref="G354:G367"/>
    <mergeCell ref="F354:F367"/>
    <mergeCell ref="D354:D367"/>
    <mergeCell ref="C354:C367"/>
    <mergeCell ref="E354:E367"/>
    <mergeCell ref="C350:C353"/>
    <mergeCell ref="H317:H349"/>
    <mergeCell ref="I317:I349"/>
  </mergeCells>
  <phoneticPr fontId="4" type="noConversion"/>
  <pageMargins left="0.35433070866141703" right="0.31496062992126" top="0.78740157480314998" bottom="0.511811023622047" header="0.27559055118110198" footer="0.27559055118110198"/>
  <pageSetup paperSize="9" scale="10"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401141-FC30-4266-9271-CD625AAA3439}">
  <dimension ref="A1:I12"/>
  <sheetViews>
    <sheetView view="pageBreakPreview" zoomScale="60" zoomScaleNormal="100" workbookViewId="0">
      <selection activeCell="B1" sqref="B1:F4"/>
    </sheetView>
  </sheetViews>
  <sheetFormatPr defaultRowHeight="39" customHeight="1"/>
  <cols>
    <col min="1" max="1" width="15.28515625" style="317" customWidth="1"/>
    <col min="2" max="2" width="57" style="40" bestFit="1" customWidth="1"/>
    <col min="3" max="3" width="8" style="318" bestFit="1" customWidth="1"/>
    <col min="4" max="4" width="9.85546875" style="318" bestFit="1" customWidth="1"/>
    <col min="5" max="10" width="15.140625" style="317" customWidth="1"/>
    <col min="11" max="256" width="9.140625" style="317"/>
    <col min="257" max="257" width="15.28515625" style="317" customWidth="1"/>
    <col min="258" max="258" width="57" style="317" bestFit="1" customWidth="1"/>
    <col min="259" max="259" width="8" style="317" bestFit="1" customWidth="1"/>
    <col min="260" max="260" width="9.85546875" style="317" bestFit="1" customWidth="1"/>
    <col min="261" max="266" width="15.140625" style="317" customWidth="1"/>
    <col min="267" max="512" width="9.140625" style="317"/>
    <col min="513" max="513" width="15.28515625" style="317" customWidth="1"/>
    <col min="514" max="514" width="57" style="317" bestFit="1" customWidth="1"/>
    <col min="515" max="515" width="8" style="317" bestFit="1" customWidth="1"/>
    <col min="516" max="516" width="9.85546875" style="317" bestFit="1" customWidth="1"/>
    <col min="517" max="522" width="15.140625" style="317" customWidth="1"/>
    <col min="523" max="768" width="9.140625" style="317"/>
    <col min="769" max="769" width="15.28515625" style="317" customWidth="1"/>
    <col min="770" max="770" width="57" style="317" bestFit="1" customWidth="1"/>
    <col min="771" max="771" width="8" style="317" bestFit="1" customWidth="1"/>
    <col min="772" max="772" width="9.85546875" style="317" bestFit="1" customWidth="1"/>
    <col min="773" max="778" width="15.140625" style="317" customWidth="1"/>
    <col min="779" max="1024" width="9.140625" style="317"/>
    <col min="1025" max="1025" width="15.28515625" style="317" customWidth="1"/>
    <col min="1026" max="1026" width="57" style="317" bestFit="1" customWidth="1"/>
    <col min="1027" max="1027" width="8" style="317" bestFit="1" customWidth="1"/>
    <col min="1028" max="1028" width="9.85546875" style="317" bestFit="1" customWidth="1"/>
    <col min="1029" max="1034" width="15.140625" style="317" customWidth="1"/>
    <col min="1035" max="1280" width="9.140625" style="317"/>
    <col min="1281" max="1281" width="15.28515625" style="317" customWidth="1"/>
    <col min="1282" max="1282" width="57" style="317" bestFit="1" customWidth="1"/>
    <col min="1283" max="1283" width="8" style="317" bestFit="1" customWidth="1"/>
    <col min="1284" max="1284" width="9.85546875" style="317" bestFit="1" customWidth="1"/>
    <col min="1285" max="1290" width="15.140625" style="317" customWidth="1"/>
    <col min="1291" max="1536" width="9.140625" style="317"/>
    <col min="1537" max="1537" width="15.28515625" style="317" customWidth="1"/>
    <col min="1538" max="1538" width="57" style="317" bestFit="1" customWidth="1"/>
    <col min="1539" max="1539" width="8" style="317" bestFit="1" customWidth="1"/>
    <col min="1540" max="1540" width="9.85546875" style="317" bestFit="1" customWidth="1"/>
    <col min="1541" max="1546" width="15.140625" style="317" customWidth="1"/>
    <col min="1547" max="1792" width="9.140625" style="317"/>
    <col min="1793" max="1793" width="15.28515625" style="317" customWidth="1"/>
    <col min="1794" max="1794" width="57" style="317" bestFit="1" customWidth="1"/>
    <col min="1795" max="1795" width="8" style="317" bestFit="1" customWidth="1"/>
    <col min="1796" max="1796" width="9.85546875" style="317" bestFit="1" customWidth="1"/>
    <col min="1797" max="1802" width="15.140625" style="317" customWidth="1"/>
    <col min="1803" max="2048" width="9.140625" style="317"/>
    <col min="2049" max="2049" width="15.28515625" style="317" customWidth="1"/>
    <col min="2050" max="2050" width="57" style="317" bestFit="1" customWidth="1"/>
    <col min="2051" max="2051" width="8" style="317" bestFit="1" customWidth="1"/>
    <col min="2052" max="2052" width="9.85546875" style="317" bestFit="1" customWidth="1"/>
    <col min="2053" max="2058" width="15.140625" style="317" customWidth="1"/>
    <col min="2059" max="2304" width="9.140625" style="317"/>
    <col min="2305" max="2305" width="15.28515625" style="317" customWidth="1"/>
    <col min="2306" max="2306" width="57" style="317" bestFit="1" customWidth="1"/>
    <col min="2307" max="2307" width="8" style="317" bestFit="1" customWidth="1"/>
    <col min="2308" max="2308" width="9.85546875" style="317" bestFit="1" customWidth="1"/>
    <col min="2309" max="2314" width="15.140625" style="317" customWidth="1"/>
    <col min="2315" max="2560" width="9.140625" style="317"/>
    <col min="2561" max="2561" width="15.28515625" style="317" customWidth="1"/>
    <col min="2562" max="2562" width="57" style="317" bestFit="1" customWidth="1"/>
    <col min="2563" max="2563" width="8" style="317" bestFit="1" customWidth="1"/>
    <col min="2564" max="2564" width="9.85546875" style="317" bestFit="1" customWidth="1"/>
    <col min="2565" max="2570" width="15.140625" style="317" customWidth="1"/>
    <col min="2571" max="2816" width="9.140625" style="317"/>
    <col min="2817" max="2817" width="15.28515625" style="317" customWidth="1"/>
    <col min="2818" max="2818" width="57" style="317" bestFit="1" customWidth="1"/>
    <col min="2819" max="2819" width="8" style="317" bestFit="1" customWidth="1"/>
    <col min="2820" max="2820" width="9.85546875" style="317" bestFit="1" customWidth="1"/>
    <col min="2821" max="2826" width="15.140625" style="317" customWidth="1"/>
    <col min="2827" max="3072" width="9.140625" style="317"/>
    <col min="3073" max="3073" width="15.28515625" style="317" customWidth="1"/>
    <col min="3074" max="3074" width="57" style="317" bestFit="1" customWidth="1"/>
    <col min="3075" max="3075" width="8" style="317" bestFit="1" customWidth="1"/>
    <col min="3076" max="3076" width="9.85546875" style="317" bestFit="1" customWidth="1"/>
    <col min="3077" max="3082" width="15.140625" style="317" customWidth="1"/>
    <col min="3083" max="3328" width="9.140625" style="317"/>
    <col min="3329" max="3329" width="15.28515625" style="317" customWidth="1"/>
    <col min="3330" max="3330" width="57" style="317" bestFit="1" customWidth="1"/>
    <col min="3331" max="3331" width="8" style="317" bestFit="1" customWidth="1"/>
    <col min="3332" max="3332" width="9.85546875" style="317" bestFit="1" customWidth="1"/>
    <col min="3333" max="3338" width="15.140625" style="317" customWidth="1"/>
    <col min="3339" max="3584" width="9.140625" style="317"/>
    <col min="3585" max="3585" width="15.28515625" style="317" customWidth="1"/>
    <col min="3586" max="3586" width="57" style="317" bestFit="1" customWidth="1"/>
    <col min="3587" max="3587" width="8" style="317" bestFit="1" customWidth="1"/>
    <col min="3588" max="3588" width="9.85546875" style="317" bestFit="1" customWidth="1"/>
    <col min="3589" max="3594" width="15.140625" style="317" customWidth="1"/>
    <col min="3595" max="3840" width="9.140625" style="317"/>
    <col min="3841" max="3841" width="15.28515625" style="317" customWidth="1"/>
    <col min="3842" max="3842" width="57" style="317" bestFit="1" customWidth="1"/>
    <col min="3843" max="3843" width="8" style="317" bestFit="1" customWidth="1"/>
    <col min="3844" max="3844" width="9.85546875" style="317" bestFit="1" customWidth="1"/>
    <col min="3845" max="3850" width="15.140625" style="317" customWidth="1"/>
    <col min="3851" max="4096" width="9.140625" style="317"/>
    <col min="4097" max="4097" width="15.28515625" style="317" customWidth="1"/>
    <col min="4098" max="4098" width="57" style="317" bestFit="1" customWidth="1"/>
    <col min="4099" max="4099" width="8" style="317" bestFit="1" customWidth="1"/>
    <col min="4100" max="4100" width="9.85546875" style="317" bestFit="1" customWidth="1"/>
    <col min="4101" max="4106" width="15.140625" style="317" customWidth="1"/>
    <col min="4107" max="4352" width="9.140625" style="317"/>
    <col min="4353" max="4353" width="15.28515625" style="317" customWidth="1"/>
    <col min="4354" max="4354" width="57" style="317" bestFit="1" customWidth="1"/>
    <col min="4355" max="4355" width="8" style="317" bestFit="1" customWidth="1"/>
    <col min="4356" max="4356" width="9.85546875" style="317" bestFit="1" customWidth="1"/>
    <col min="4357" max="4362" width="15.140625" style="317" customWidth="1"/>
    <col min="4363" max="4608" width="9.140625" style="317"/>
    <col min="4609" max="4609" width="15.28515625" style="317" customWidth="1"/>
    <col min="4610" max="4610" width="57" style="317" bestFit="1" customWidth="1"/>
    <col min="4611" max="4611" width="8" style="317" bestFit="1" customWidth="1"/>
    <col min="4612" max="4612" width="9.85546875" style="317" bestFit="1" customWidth="1"/>
    <col min="4613" max="4618" width="15.140625" style="317" customWidth="1"/>
    <col min="4619" max="4864" width="9.140625" style="317"/>
    <col min="4865" max="4865" width="15.28515625" style="317" customWidth="1"/>
    <col min="4866" max="4866" width="57" style="317" bestFit="1" customWidth="1"/>
    <col min="4867" max="4867" width="8" style="317" bestFit="1" customWidth="1"/>
    <col min="4868" max="4868" width="9.85546875" style="317" bestFit="1" customWidth="1"/>
    <col min="4869" max="4874" width="15.140625" style="317" customWidth="1"/>
    <col min="4875" max="5120" width="9.140625" style="317"/>
    <col min="5121" max="5121" width="15.28515625" style="317" customWidth="1"/>
    <col min="5122" max="5122" width="57" style="317" bestFit="1" customWidth="1"/>
    <col min="5123" max="5123" width="8" style="317" bestFit="1" customWidth="1"/>
    <col min="5124" max="5124" width="9.85546875" style="317" bestFit="1" customWidth="1"/>
    <col min="5125" max="5130" width="15.140625" style="317" customWidth="1"/>
    <col min="5131" max="5376" width="9.140625" style="317"/>
    <col min="5377" max="5377" width="15.28515625" style="317" customWidth="1"/>
    <col min="5378" max="5378" width="57" style="317" bestFit="1" customWidth="1"/>
    <col min="5379" max="5379" width="8" style="317" bestFit="1" customWidth="1"/>
    <col min="5380" max="5380" width="9.85546875" style="317" bestFit="1" customWidth="1"/>
    <col min="5381" max="5386" width="15.140625" style="317" customWidth="1"/>
    <col min="5387" max="5632" width="9.140625" style="317"/>
    <col min="5633" max="5633" width="15.28515625" style="317" customWidth="1"/>
    <col min="5634" max="5634" width="57" style="317" bestFit="1" customWidth="1"/>
    <col min="5635" max="5635" width="8" style="317" bestFit="1" customWidth="1"/>
    <col min="5636" max="5636" width="9.85546875" style="317" bestFit="1" customWidth="1"/>
    <col min="5637" max="5642" width="15.140625" style="317" customWidth="1"/>
    <col min="5643" max="5888" width="9.140625" style="317"/>
    <col min="5889" max="5889" width="15.28515625" style="317" customWidth="1"/>
    <col min="5890" max="5890" width="57" style="317" bestFit="1" customWidth="1"/>
    <col min="5891" max="5891" width="8" style="317" bestFit="1" customWidth="1"/>
    <col min="5892" max="5892" width="9.85546875" style="317" bestFit="1" customWidth="1"/>
    <col min="5893" max="5898" width="15.140625" style="317" customWidth="1"/>
    <col min="5899" max="6144" width="9.140625" style="317"/>
    <col min="6145" max="6145" width="15.28515625" style="317" customWidth="1"/>
    <col min="6146" max="6146" width="57" style="317" bestFit="1" customWidth="1"/>
    <col min="6147" max="6147" width="8" style="317" bestFit="1" customWidth="1"/>
    <col min="6148" max="6148" width="9.85546875" style="317" bestFit="1" customWidth="1"/>
    <col min="6149" max="6154" width="15.140625" style="317" customWidth="1"/>
    <col min="6155" max="6400" width="9.140625" style="317"/>
    <col min="6401" max="6401" width="15.28515625" style="317" customWidth="1"/>
    <col min="6402" max="6402" width="57" style="317" bestFit="1" customWidth="1"/>
    <col min="6403" max="6403" width="8" style="317" bestFit="1" customWidth="1"/>
    <col min="6404" max="6404" width="9.85546875" style="317" bestFit="1" customWidth="1"/>
    <col min="6405" max="6410" width="15.140625" style="317" customWidth="1"/>
    <col min="6411" max="6656" width="9.140625" style="317"/>
    <col min="6657" max="6657" width="15.28515625" style="317" customWidth="1"/>
    <col min="6658" max="6658" width="57" style="317" bestFit="1" customWidth="1"/>
    <col min="6659" max="6659" width="8" style="317" bestFit="1" customWidth="1"/>
    <col min="6660" max="6660" width="9.85546875" style="317" bestFit="1" customWidth="1"/>
    <col min="6661" max="6666" width="15.140625" style="317" customWidth="1"/>
    <col min="6667" max="6912" width="9.140625" style="317"/>
    <col min="6913" max="6913" width="15.28515625" style="317" customWidth="1"/>
    <col min="6914" max="6914" width="57" style="317" bestFit="1" customWidth="1"/>
    <col min="6915" max="6915" width="8" style="317" bestFit="1" customWidth="1"/>
    <col min="6916" max="6916" width="9.85546875" style="317" bestFit="1" customWidth="1"/>
    <col min="6917" max="6922" width="15.140625" style="317" customWidth="1"/>
    <col min="6923" max="7168" width="9.140625" style="317"/>
    <col min="7169" max="7169" width="15.28515625" style="317" customWidth="1"/>
    <col min="7170" max="7170" width="57" style="317" bestFit="1" customWidth="1"/>
    <col min="7171" max="7171" width="8" style="317" bestFit="1" customWidth="1"/>
    <col min="7172" max="7172" width="9.85546875" style="317" bestFit="1" customWidth="1"/>
    <col min="7173" max="7178" width="15.140625" style="317" customWidth="1"/>
    <col min="7179" max="7424" width="9.140625" style="317"/>
    <col min="7425" max="7425" width="15.28515625" style="317" customWidth="1"/>
    <col min="7426" max="7426" width="57" style="317" bestFit="1" customWidth="1"/>
    <col min="7427" max="7427" width="8" style="317" bestFit="1" customWidth="1"/>
    <col min="7428" max="7428" width="9.85546875" style="317" bestFit="1" customWidth="1"/>
    <col min="7429" max="7434" width="15.140625" style="317" customWidth="1"/>
    <col min="7435" max="7680" width="9.140625" style="317"/>
    <col min="7681" max="7681" width="15.28515625" style="317" customWidth="1"/>
    <col min="7682" max="7682" width="57" style="317" bestFit="1" customWidth="1"/>
    <col min="7683" max="7683" width="8" style="317" bestFit="1" customWidth="1"/>
    <col min="7684" max="7684" width="9.85546875" style="317" bestFit="1" customWidth="1"/>
    <col min="7685" max="7690" width="15.140625" style="317" customWidth="1"/>
    <col min="7691" max="7936" width="9.140625" style="317"/>
    <col min="7937" max="7937" width="15.28515625" style="317" customWidth="1"/>
    <col min="7938" max="7938" width="57" style="317" bestFit="1" customWidth="1"/>
    <col min="7939" max="7939" width="8" style="317" bestFit="1" customWidth="1"/>
    <col min="7940" max="7940" width="9.85546875" style="317" bestFit="1" customWidth="1"/>
    <col min="7941" max="7946" width="15.140625" style="317" customWidth="1"/>
    <col min="7947" max="8192" width="9.140625" style="317"/>
    <col min="8193" max="8193" width="15.28515625" style="317" customWidth="1"/>
    <col min="8194" max="8194" width="57" style="317" bestFit="1" customWidth="1"/>
    <col min="8195" max="8195" width="8" style="317" bestFit="1" customWidth="1"/>
    <col min="8196" max="8196" width="9.85546875" style="317" bestFit="1" customWidth="1"/>
    <col min="8197" max="8202" width="15.140625" style="317" customWidth="1"/>
    <col min="8203" max="8448" width="9.140625" style="317"/>
    <col min="8449" max="8449" width="15.28515625" style="317" customWidth="1"/>
    <col min="8450" max="8450" width="57" style="317" bestFit="1" customWidth="1"/>
    <col min="8451" max="8451" width="8" style="317" bestFit="1" customWidth="1"/>
    <col min="8452" max="8452" width="9.85546875" style="317" bestFit="1" customWidth="1"/>
    <col min="8453" max="8458" width="15.140625" style="317" customWidth="1"/>
    <col min="8459" max="8704" width="9.140625" style="317"/>
    <col min="8705" max="8705" width="15.28515625" style="317" customWidth="1"/>
    <col min="8706" max="8706" width="57" style="317" bestFit="1" customWidth="1"/>
    <col min="8707" max="8707" width="8" style="317" bestFit="1" customWidth="1"/>
    <col min="8708" max="8708" width="9.85546875" style="317" bestFit="1" customWidth="1"/>
    <col min="8709" max="8714" width="15.140625" style="317" customWidth="1"/>
    <col min="8715" max="8960" width="9.140625" style="317"/>
    <col min="8961" max="8961" width="15.28515625" style="317" customWidth="1"/>
    <col min="8962" max="8962" width="57" style="317" bestFit="1" customWidth="1"/>
    <col min="8963" max="8963" width="8" style="317" bestFit="1" customWidth="1"/>
    <col min="8964" max="8964" width="9.85546875" style="317" bestFit="1" customWidth="1"/>
    <col min="8965" max="8970" width="15.140625" style="317" customWidth="1"/>
    <col min="8971" max="9216" width="9.140625" style="317"/>
    <col min="9217" max="9217" width="15.28515625" style="317" customWidth="1"/>
    <col min="9218" max="9218" width="57" style="317" bestFit="1" customWidth="1"/>
    <col min="9219" max="9219" width="8" style="317" bestFit="1" customWidth="1"/>
    <col min="9220" max="9220" width="9.85546875" style="317" bestFit="1" customWidth="1"/>
    <col min="9221" max="9226" width="15.140625" style="317" customWidth="1"/>
    <col min="9227" max="9472" width="9.140625" style="317"/>
    <col min="9473" max="9473" width="15.28515625" style="317" customWidth="1"/>
    <col min="9474" max="9474" width="57" style="317" bestFit="1" customWidth="1"/>
    <col min="9475" max="9475" width="8" style="317" bestFit="1" customWidth="1"/>
    <col min="9476" max="9476" width="9.85546875" style="317" bestFit="1" customWidth="1"/>
    <col min="9477" max="9482" width="15.140625" style="317" customWidth="1"/>
    <col min="9483" max="9728" width="9.140625" style="317"/>
    <col min="9729" max="9729" width="15.28515625" style="317" customWidth="1"/>
    <col min="9730" max="9730" width="57" style="317" bestFit="1" customWidth="1"/>
    <col min="9731" max="9731" width="8" style="317" bestFit="1" customWidth="1"/>
    <col min="9732" max="9732" width="9.85546875" style="317" bestFit="1" customWidth="1"/>
    <col min="9733" max="9738" width="15.140625" style="317" customWidth="1"/>
    <col min="9739" max="9984" width="9.140625" style="317"/>
    <col min="9985" max="9985" width="15.28515625" style="317" customWidth="1"/>
    <col min="9986" max="9986" width="57" style="317" bestFit="1" customWidth="1"/>
    <col min="9987" max="9987" width="8" style="317" bestFit="1" customWidth="1"/>
    <col min="9988" max="9988" width="9.85546875" style="317" bestFit="1" customWidth="1"/>
    <col min="9989" max="9994" width="15.140625" style="317" customWidth="1"/>
    <col min="9995" max="10240" width="9.140625" style="317"/>
    <col min="10241" max="10241" width="15.28515625" style="317" customWidth="1"/>
    <col min="10242" max="10242" width="57" style="317" bestFit="1" customWidth="1"/>
    <col min="10243" max="10243" width="8" style="317" bestFit="1" customWidth="1"/>
    <col min="10244" max="10244" width="9.85546875" style="317" bestFit="1" customWidth="1"/>
    <col min="10245" max="10250" width="15.140625" style="317" customWidth="1"/>
    <col min="10251" max="10496" width="9.140625" style="317"/>
    <col min="10497" max="10497" width="15.28515625" style="317" customWidth="1"/>
    <col min="10498" max="10498" width="57" style="317" bestFit="1" customWidth="1"/>
    <col min="10499" max="10499" width="8" style="317" bestFit="1" customWidth="1"/>
    <col min="10500" max="10500" width="9.85546875" style="317" bestFit="1" customWidth="1"/>
    <col min="10501" max="10506" width="15.140625" style="317" customWidth="1"/>
    <col min="10507" max="10752" width="9.140625" style="317"/>
    <col min="10753" max="10753" width="15.28515625" style="317" customWidth="1"/>
    <col min="10754" max="10754" width="57" style="317" bestFit="1" customWidth="1"/>
    <col min="10755" max="10755" width="8" style="317" bestFit="1" customWidth="1"/>
    <col min="10756" max="10756" width="9.85546875" style="317" bestFit="1" customWidth="1"/>
    <col min="10757" max="10762" width="15.140625" style="317" customWidth="1"/>
    <col min="10763" max="11008" width="9.140625" style="317"/>
    <col min="11009" max="11009" width="15.28515625" style="317" customWidth="1"/>
    <col min="11010" max="11010" width="57" style="317" bestFit="1" customWidth="1"/>
    <col min="11011" max="11011" width="8" style="317" bestFit="1" customWidth="1"/>
    <col min="11012" max="11012" width="9.85546875" style="317" bestFit="1" customWidth="1"/>
    <col min="11013" max="11018" width="15.140625" style="317" customWidth="1"/>
    <col min="11019" max="11264" width="9.140625" style="317"/>
    <col min="11265" max="11265" width="15.28515625" style="317" customWidth="1"/>
    <col min="11266" max="11266" width="57" style="317" bestFit="1" customWidth="1"/>
    <col min="11267" max="11267" width="8" style="317" bestFit="1" customWidth="1"/>
    <col min="11268" max="11268" width="9.85546875" style="317" bestFit="1" customWidth="1"/>
    <col min="11269" max="11274" width="15.140625" style="317" customWidth="1"/>
    <col min="11275" max="11520" width="9.140625" style="317"/>
    <col min="11521" max="11521" width="15.28515625" style="317" customWidth="1"/>
    <col min="11522" max="11522" width="57" style="317" bestFit="1" customWidth="1"/>
    <col min="11523" max="11523" width="8" style="317" bestFit="1" customWidth="1"/>
    <col min="11524" max="11524" width="9.85546875" style="317" bestFit="1" customWidth="1"/>
    <col min="11525" max="11530" width="15.140625" style="317" customWidth="1"/>
    <col min="11531" max="11776" width="9.140625" style="317"/>
    <col min="11777" max="11777" width="15.28515625" style="317" customWidth="1"/>
    <col min="11778" max="11778" width="57" style="317" bestFit="1" customWidth="1"/>
    <col min="11779" max="11779" width="8" style="317" bestFit="1" customWidth="1"/>
    <col min="11780" max="11780" width="9.85546875" style="317" bestFit="1" customWidth="1"/>
    <col min="11781" max="11786" width="15.140625" style="317" customWidth="1"/>
    <col min="11787" max="12032" width="9.140625" style="317"/>
    <col min="12033" max="12033" width="15.28515625" style="317" customWidth="1"/>
    <col min="12034" max="12034" width="57" style="317" bestFit="1" customWidth="1"/>
    <col min="12035" max="12035" width="8" style="317" bestFit="1" customWidth="1"/>
    <col min="12036" max="12036" width="9.85546875" style="317" bestFit="1" customWidth="1"/>
    <col min="12037" max="12042" width="15.140625" style="317" customWidth="1"/>
    <col min="12043" max="12288" width="9.140625" style="317"/>
    <col min="12289" max="12289" width="15.28515625" style="317" customWidth="1"/>
    <col min="12290" max="12290" width="57" style="317" bestFit="1" customWidth="1"/>
    <col min="12291" max="12291" width="8" style="317" bestFit="1" customWidth="1"/>
    <col min="12292" max="12292" width="9.85546875" style="317" bestFit="1" customWidth="1"/>
    <col min="12293" max="12298" width="15.140625" style="317" customWidth="1"/>
    <col min="12299" max="12544" width="9.140625" style="317"/>
    <col min="12545" max="12545" width="15.28515625" style="317" customWidth="1"/>
    <col min="12546" max="12546" width="57" style="317" bestFit="1" customWidth="1"/>
    <col min="12547" max="12547" width="8" style="317" bestFit="1" customWidth="1"/>
    <col min="12548" max="12548" width="9.85546875" style="317" bestFit="1" customWidth="1"/>
    <col min="12549" max="12554" width="15.140625" style="317" customWidth="1"/>
    <col min="12555" max="12800" width="9.140625" style="317"/>
    <col min="12801" max="12801" width="15.28515625" style="317" customWidth="1"/>
    <col min="12802" max="12802" width="57" style="317" bestFit="1" customWidth="1"/>
    <col min="12803" max="12803" width="8" style="317" bestFit="1" customWidth="1"/>
    <col min="12804" max="12804" width="9.85546875" style="317" bestFit="1" customWidth="1"/>
    <col min="12805" max="12810" width="15.140625" style="317" customWidth="1"/>
    <col min="12811" max="13056" width="9.140625" style="317"/>
    <col min="13057" max="13057" width="15.28515625" style="317" customWidth="1"/>
    <col min="13058" max="13058" width="57" style="317" bestFit="1" customWidth="1"/>
    <col min="13059" max="13059" width="8" style="317" bestFit="1" customWidth="1"/>
    <col min="13060" max="13060" width="9.85546875" style="317" bestFit="1" customWidth="1"/>
    <col min="13061" max="13066" width="15.140625" style="317" customWidth="1"/>
    <col min="13067" max="13312" width="9.140625" style="317"/>
    <col min="13313" max="13313" width="15.28515625" style="317" customWidth="1"/>
    <col min="13314" max="13314" width="57" style="317" bestFit="1" customWidth="1"/>
    <col min="13315" max="13315" width="8" style="317" bestFit="1" customWidth="1"/>
    <col min="13316" max="13316" width="9.85546875" style="317" bestFit="1" customWidth="1"/>
    <col min="13317" max="13322" width="15.140625" style="317" customWidth="1"/>
    <col min="13323" max="13568" width="9.140625" style="317"/>
    <col min="13569" max="13569" width="15.28515625" style="317" customWidth="1"/>
    <col min="13570" max="13570" width="57" style="317" bestFit="1" customWidth="1"/>
    <col min="13571" max="13571" width="8" style="317" bestFit="1" customWidth="1"/>
    <col min="13572" max="13572" width="9.85546875" style="317" bestFit="1" customWidth="1"/>
    <col min="13573" max="13578" width="15.140625" style="317" customWidth="1"/>
    <col min="13579" max="13824" width="9.140625" style="317"/>
    <col min="13825" max="13825" width="15.28515625" style="317" customWidth="1"/>
    <col min="13826" max="13826" width="57" style="317" bestFit="1" customWidth="1"/>
    <col min="13827" max="13827" width="8" style="317" bestFit="1" customWidth="1"/>
    <col min="13828" max="13828" width="9.85546875" style="317" bestFit="1" customWidth="1"/>
    <col min="13829" max="13834" width="15.140625" style="317" customWidth="1"/>
    <col min="13835" max="14080" width="9.140625" style="317"/>
    <col min="14081" max="14081" width="15.28515625" style="317" customWidth="1"/>
    <col min="14082" max="14082" width="57" style="317" bestFit="1" customWidth="1"/>
    <col min="14083" max="14083" width="8" style="317" bestFit="1" customWidth="1"/>
    <col min="14084" max="14084" width="9.85546875" style="317" bestFit="1" customWidth="1"/>
    <col min="14085" max="14090" width="15.140625" style="317" customWidth="1"/>
    <col min="14091" max="14336" width="9.140625" style="317"/>
    <col min="14337" max="14337" width="15.28515625" style="317" customWidth="1"/>
    <col min="14338" max="14338" width="57" style="317" bestFit="1" customWidth="1"/>
    <col min="14339" max="14339" width="8" style="317" bestFit="1" customWidth="1"/>
    <col min="14340" max="14340" width="9.85546875" style="317" bestFit="1" customWidth="1"/>
    <col min="14341" max="14346" width="15.140625" style="317" customWidth="1"/>
    <col min="14347" max="14592" width="9.140625" style="317"/>
    <col min="14593" max="14593" width="15.28515625" style="317" customWidth="1"/>
    <col min="14594" max="14594" width="57" style="317" bestFit="1" customWidth="1"/>
    <col min="14595" max="14595" width="8" style="317" bestFit="1" customWidth="1"/>
    <col min="14596" max="14596" width="9.85546875" style="317" bestFit="1" customWidth="1"/>
    <col min="14597" max="14602" width="15.140625" style="317" customWidth="1"/>
    <col min="14603" max="14848" width="9.140625" style="317"/>
    <col min="14849" max="14849" width="15.28515625" style="317" customWidth="1"/>
    <col min="14850" max="14850" width="57" style="317" bestFit="1" customWidth="1"/>
    <col min="14851" max="14851" width="8" style="317" bestFit="1" customWidth="1"/>
    <col min="14852" max="14852" width="9.85546875" style="317" bestFit="1" customWidth="1"/>
    <col min="14853" max="14858" width="15.140625" style="317" customWidth="1"/>
    <col min="14859" max="15104" width="9.140625" style="317"/>
    <col min="15105" max="15105" width="15.28515625" style="317" customWidth="1"/>
    <col min="15106" max="15106" width="57" style="317" bestFit="1" customWidth="1"/>
    <col min="15107" max="15107" width="8" style="317" bestFit="1" customWidth="1"/>
    <col min="15108" max="15108" width="9.85546875" style="317" bestFit="1" customWidth="1"/>
    <col min="15109" max="15114" width="15.140625" style="317" customWidth="1"/>
    <col min="15115" max="15360" width="9.140625" style="317"/>
    <col min="15361" max="15361" width="15.28515625" style="317" customWidth="1"/>
    <col min="15362" max="15362" width="57" style="317" bestFit="1" customWidth="1"/>
    <col min="15363" max="15363" width="8" style="317" bestFit="1" customWidth="1"/>
    <col min="15364" max="15364" width="9.85546875" style="317" bestFit="1" customWidth="1"/>
    <col min="15365" max="15370" width="15.140625" style="317" customWidth="1"/>
    <col min="15371" max="15616" width="9.140625" style="317"/>
    <col min="15617" max="15617" width="15.28515625" style="317" customWidth="1"/>
    <col min="15618" max="15618" width="57" style="317" bestFit="1" customWidth="1"/>
    <col min="15619" max="15619" width="8" style="317" bestFit="1" customWidth="1"/>
    <col min="15620" max="15620" width="9.85546875" style="317" bestFit="1" customWidth="1"/>
    <col min="15621" max="15626" width="15.140625" style="317" customWidth="1"/>
    <col min="15627" max="15872" width="9.140625" style="317"/>
    <col min="15873" max="15873" width="15.28515625" style="317" customWidth="1"/>
    <col min="15874" max="15874" width="57" style="317" bestFit="1" customWidth="1"/>
    <col min="15875" max="15875" width="8" style="317" bestFit="1" customWidth="1"/>
    <col min="15876" max="15876" width="9.85546875" style="317" bestFit="1" customWidth="1"/>
    <col min="15877" max="15882" width="15.140625" style="317" customWidth="1"/>
    <col min="15883" max="16128" width="9.140625" style="317"/>
    <col min="16129" max="16129" width="15.28515625" style="317" customWidth="1"/>
    <col min="16130" max="16130" width="57" style="317" bestFit="1" customWidth="1"/>
    <col min="16131" max="16131" width="8" style="317" bestFit="1" customWidth="1"/>
    <col min="16132" max="16132" width="9.85546875" style="317" bestFit="1" customWidth="1"/>
    <col min="16133" max="16138" width="15.140625" style="317" customWidth="1"/>
    <col min="16139" max="16384" width="9.140625" style="317"/>
  </cols>
  <sheetData>
    <row r="1" spans="1:9" s="308" customFormat="1" ht="12.75" customHeight="1">
      <c r="A1" s="553"/>
      <c r="B1" s="556" t="s">
        <v>429</v>
      </c>
      <c r="C1" s="333"/>
      <c r="D1" s="333"/>
      <c r="E1" s="333"/>
      <c r="F1" s="557"/>
      <c r="G1" s="305"/>
      <c r="H1" s="306"/>
      <c r="I1" s="307"/>
    </row>
    <row r="2" spans="1:9" s="308" customFormat="1" ht="12.75" customHeight="1">
      <c r="A2" s="554"/>
      <c r="B2" s="558"/>
      <c r="C2" s="335"/>
      <c r="D2" s="335"/>
      <c r="E2" s="335"/>
      <c r="F2" s="559"/>
      <c r="G2" s="309"/>
      <c r="H2" s="310"/>
      <c r="I2" s="311"/>
    </row>
    <row r="3" spans="1:9" s="308" customFormat="1" ht="12.75" customHeight="1">
      <c r="A3" s="554"/>
      <c r="B3" s="558"/>
      <c r="C3" s="335"/>
      <c r="D3" s="335"/>
      <c r="E3" s="335"/>
      <c r="F3" s="559"/>
      <c r="G3" s="309"/>
      <c r="H3" s="310"/>
      <c r="I3" s="311"/>
    </row>
    <row r="4" spans="1:9" s="308" customFormat="1" ht="13.5" thickBot="1">
      <c r="A4" s="555"/>
      <c r="B4" s="560"/>
      <c r="C4" s="337"/>
      <c r="D4" s="337"/>
      <c r="E4" s="337"/>
      <c r="F4" s="561"/>
      <c r="G4" s="312"/>
      <c r="H4" s="313"/>
      <c r="I4" s="314"/>
    </row>
    <row r="5" spans="1:9" s="308" customFormat="1" ht="13.5" thickBot="1"/>
    <row r="6" spans="1:9" s="308" customFormat="1" ht="13.5" thickBot="1">
      <c r="A6" s="9" t="s">
        <v>9</v>
      </c>
      <c r="B6" s="315" t="s">
        <v>439</v>
      </c>
      <c r="D6" s="316"/>
    </row>
    <row r="7" spans="1:9" ht="13.5" thickBot="1"/>
    <row r="8" spans="1:9" ht="15.75" thickBot="1">
      <c r="A8" s="319" t="s">
        <v>0</v>
      </c>
      <c r="B8" s="320" t="s">
        <v>16</v>
      </c>
      <c r="C8" s="320" t="s">
        <v>1</v>
      </c>
      <c r="D8" s="320" t="s">
        <v>430</v>
      </c>
      <c r="E8" s="321" t="s">
        <v>431</v>
      </c>
      <c r="F8" s="321" t="s">
        <v>432</v>
      </c>
      <c r="G8" s="321" t="s">
        <v>433</v>
      </c>
      <c r="H8" s="321" t="s">
        <v>440</v>
      </c>
      <c r="I8" s="321" t="s">
        <v>441</v>
      </c>
    </row>
    <row r="9" spans="1:9" ht="14.25">
      <c r="A9" s="322" t="s">
        <v>434</v>
      </c>
      <c r="B9" s="322" t="s">
        <v>435</v>
      </c>
      <c r="C9" s="323">
        <v>100</v>
      </c>
      <c r="D9" s="323"/>
      <c r="E9" s="323"/>
      <c r="F9" s="323"/>
      <c r="G9" s="323"/>
      <c r="H9" s="323"/>
      <c r="I9" s="323"/>
    </row>
    <row r="10" spans="1:9" ht="34.5" customHeight="1">
      <c r="A10" s="308"/>
      <c r="B10" s="324" t="s">
        <v>436</v>
      </c>
      <c r="C10" s="324">
        <f>SUM(C9:C9)</f>
        <v>100</v>
      </c>
      <c r="D10" s="308"/>
      <c r="E10" s="325"/>
      <c r="F10" s="325"/>
      <c r="G10" s="325"/>
      <c r="H10" s="325"/>
      <c r="I10" s="325"/>
    </row>
    <row r="11" spans="1:9" ht="12.75">
      <c r="A11" s="308"/>
      <c r="B11" s="308"/>
      <c r="C11" s="308"/>
      <c r="D11" s="308"/>
      <c r="E11" s="326" t="s">
        <v>437</v>
      </c>
      <c r="F11" s="326" t="s">
        <v>437</v>
      </c>
      <c r="G11" s="326" t="s">
        <v>437</v>
      </c>
      <c r="H11" s="326" t="s">
        <v>437</v>
      </c>
      <c r="I11" s="326" t="s">
        <v>437</v>
      </c>
    </row>
    <row r="12" spans="1:9" ht="15" customHeight="1">
      <c r="A12" s="562" t="s">
        <v>438</v>
      </c>
      <c r="B12" s="563"/>
      <c r="C12" s="563"/>
      <c r="D12" s="563"/>
      <c r="E12" s="563"/>
      <c r="F12" s="563"/>
      <c r="G12" s="308"/>
      <c r="H12" s="308"/>
      <c r="I12" s="308"/>
    </row>
  </sheetData>
  <mergeCells count="3">
    <mergeCell ref="A1:A4"/>
    <mergeCell ref="B1:F4"/>
    <mergeCell ref="A12:F12"/>
  </mergeCells>
  <pageMargins left="0.7" right="0.7" top="0.75" bottom="0.75" header="0.3" footer="0.3"/>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grade of compliance range</vt:lpstr>
      <vt:lpstr>Technical weight</vt:lpstr>
      <vt:lpstr>Commercial Weight</vt:lpstr>
      <vt:lpstr>'grade of compliance range'!Print_Area</vt:lpstr>
      <vt:lpstr>'Technical weight'!Print_Area</vt:lpstr>
      <vt:lpstr>'Technical 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CLAUDINE BEDRAN</cp:lastModifiedBy>
  <cp:lastPrinted>2023-07-28T08:26:29Z</cp:lastPrinted>
  <dcterms:created xsi:type="dcterms:W3CDTF">2008-10-30T09:34:49Z</dcterms:created>
  <dcterms:modified xsi:type="dcterms:W3CDTF">2023-07-28T08:26:40Z</dcterms:modified>
</cp:coreProperties>
</file>